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5"/>
  <workbookPr/>
  <mc:AlternateContent xmlns:mc="http://schemas.openxmlformats.org/markup-compatibility/2006">
    <mc:Choice Requires="x15">
      <x15ac:absPath xmlns:x15ac="http://schemas.microsoft.com/office/spreadsheetml/2010/11/ac" url="\\10.130.31.19\fileSV\01.総務課\03.財務\4.決算\06財政状況資料集\"/>
    </mc:Choice>
  </mc:AlternateContent>
  <xr:revisionPtr revIDLastSave="0" documentId="13_ncr:1_{9CDF5879-6636-40F3-A1CD-F2ED90705194}" xr6:coauthVersionLast="36" xr6:coauthVersionMax="36" xr10:uidLastSave="{00000000-0000-0000-0000-000000000000}"/>
  <bookViews>
    <workbookView xWindow="0" yWindow="0" windowWidth="21780" windowHeight="1141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O34" i="10"/>
  <c r="BW34" i="10"/>
  <c r="BW35" i="10" s="1"/>
  <c r="BW36" i="10" s="1"/>
  <c r="BW37" i="10" s="1"/>
  <c r="BW38" i="10" s="1"/>
  <c r="BW39" i="10" s="1"/>
  <c r="BW40" i="10" s="1"/>
  <c r="BW41" i="10" s="1"/>
  <c r="BW42" i="10" s="1"/>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E34" i="10" l="1"/>
  <c r="BE35" i="10" s="1"/>
</calcChain>
</file>

<file path=xl/sharedStrings.xml><?xml version="1.0" encoding="utf-8"?>
<sst xmlns="http://schemas.openxmlformats.org/spreadsheetml/2006/main" count="1176" uniqueCount="620">
  <si>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</si>
  <si>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</si>
  <si>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</si>
  <si>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</si>
  <si>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</si>
  <si>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</si>
  <si>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</si>
  <si>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</si>
  <si>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</si>
  <si>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</si>
  <si>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</si>
  <si>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</si>
  <si>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</si>
  <si>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</si>
  <si>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</si>
  <si>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</si>
  <si>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</si>
  <si>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</si>
  <si>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</si>
  <si>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</si>
  <si>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</si>
  <si>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</si>
  <si>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</si>
  <si>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</si>
  <si>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</si>
  <si>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</si>
  <si>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</si>
  <si>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</si>
  <si>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</si>
  <si>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</si>
  <si>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</si>
  <si>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</si>
  <si>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</si>
  <si>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</si>
  <si>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</si>
  <si>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</si>
  <si>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</si>
  <si>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</si>
  <si>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</si>
  <si>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</si>
  <si>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</si>
  <si>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</si>
  <si>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</si>
  <si>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</si>
  <si>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</si>
  <si>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</si>
  <si>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</si>
  <si>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</si>
  <si>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</si>
  <si>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</si>
  <si>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</si>
  <si>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</si>
  <si>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</si>
  <si>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</si>
  <si>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</si>
  <si>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</si>
  <si>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</si>
  <si>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</si>
  <si>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</si>
  <si>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</si>
  <si>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</si>
  <si>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</si>
  <si>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</si>
  <si>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</si>
  <si>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</si>
  <si>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</si>
  <si>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</si>
  <si>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</si>
  <si>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</si>
  <si>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</si>
  <si>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</si>
  <si>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</si>
  <si>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</si>
  <si>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</si>
  <si>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</si>
  <si>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</si>
  <si>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</si>
  <si>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</si>
  <si>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</si>
  <si>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</si>
  <si>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</si>
  <si>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</si>
  <si>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</si>
  <si>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</si>
  <si>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</si>
  <si>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</si>
  <si>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</si>
  <si>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</si>
  <si>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</si>
  <si>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</si>
  <si>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</si>
  <si>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</si>
  <si>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</si>
  <si>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</si>
  <si>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</si>
  <si>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</si>
  <si>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</si>
  <si>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</si>
  <si>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粟島浦村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</si>
  <si>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</si>
  <si>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</si>
  <si>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</si>
  <si>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</si>
  <si>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</si>
  <si>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</si>
  <si>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</si>
  <si>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</si>
  <si>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</si>
  <si>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</si>
  <si>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</si>
  <si>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</si>
  <si>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</si>
  <si>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</si>
  <si>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</si>
  <si>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</si>
  <si>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</si>
  <si>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</si>
  <si>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</si>
  <si>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</si>
  <si>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</si>
  <si>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</si>
  <si>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</si>
  <si>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</si>
  <si>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</si>
  <si>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</si>
  <si>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</si>
  <si>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</si>
  <si>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</si>
  <si>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</si>
  <si>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</si>
  <si>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</si>
  <si>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</si>
  <si>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</si>
  <si>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</si>
  <si>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</si>
  <si>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</si>
  <si>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</si>
  <si>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</si>
  <si>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</si>
  <si>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</si>
  <si>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</si>
  <si>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</si>
  <si>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</si>
  <si>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</si>
  <si>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</si>
  <si>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</si>
  <si>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</si>
  <si>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</si>
  <si>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</si>
  <si>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</si>
  <si>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</si>
  <si>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</si>
  <si>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</si>
  <si>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</si>
  <si>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</si>
  <si>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</si>
  <si>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</si>
  <si>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</si>
  <si>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</si>
  <si>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</si>
  <si>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</si>
  <si>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</si>
  <si>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</si>
  <si>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</si>
  <si>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</si>
  <si>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</si>
  <si>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</si>
  <si>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</si>
  <si>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</si>
  <si>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</si>
  <si>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</si>
  <si>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</si>
  <si>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</si>
  <si>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</si>
  <si>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</si>
  <si>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</si>
  <si>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</si>
  <si>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</si>
  <si>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</si>
  <si>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</si>
  <si>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</si>
  <si>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</si>
  <si>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</si>
  <si>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</si>
  <si>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</si>
  <si>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</si>
  <si>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</si>
  <si>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</si>
  <si>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</si>
  <si>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</si>
  <si>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</si>
  <si>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</si>
  <si>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</si>
  <si>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</si>
  <si>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</si>
  <si>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</si>
  <si>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</si>
  <si>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</si>
  <si>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</si>
  <si>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</si>
  <si>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</si>
  <si>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</si>
  <si>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</si>
  <si>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</si>
  <si>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</si>
  <si>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</si>
  <si>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</si>
  <si>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</si>
  <si>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</si>
  <si>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</si>
  <si>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</si>
  <si>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</si>
  <si>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</si>
  <si>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</si>
  <si>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新潟県粟島浦村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</si>
  <si>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</si>
  <si>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</si>
  <si>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</si>
  <si>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</si>
  <si>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</si>
  <si>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</si>
  <si>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</si>
  <si>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</si>
  <si>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</si>
  <si>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</si>
  <si>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</si>
  <si>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</si>
  <si>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</si>
  <si>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</si>
  <si>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</si>
  <si>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</si>
  <si>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</si>
  <si>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</si>
  <si>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</si>
  <si>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</si>
  <si>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</si>
  <si>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</si>
  <si>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</si>
  <si>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</si>
  <si>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</si>
  <si>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</si>
  <si>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</si>
  <si>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</si>
  <si>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</si>
  <si>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</si>
  <si>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</si>
  <si>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</si>
  <si>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</si>
  <si>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</si>
  <si>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</si>
  <si>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</si>
  <si>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</si>
  <si>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</si>
  <si>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</si>
  <si>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</si>
  <si>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</si>
  <si>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</si>
  <si>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</si>
  <si>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</si>
  <si>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</si>
  <si>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</si>
  <si>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</si>
  <si>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</si>
  <si>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</si>
  <si>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</si>
  <si>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</si>
  <si>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</si>
  <si>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</si>
  <si>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</si>
  <si>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</si>
  <si>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</si>
  <si>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</si>
  <si>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</si>
  <si>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</si>
  <si>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</si>
  <si>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</si>
  <si>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</si>
  <si>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</si>
  <si>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</si>
  <si>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</si>
  <si>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</si>
  <si>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</si>
  <si>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</si>
  <si>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</si>
  <si>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</si>
  <si>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</si>
  <si>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</si>
  <si>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</si>
  <si>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</si>
  <si>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</si>
  <si>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</si>
  <si>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</si>
  <si>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</si>
  <si>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</si>
  <si>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</si>
  <si>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</si>
  <si>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</si>
  <si>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</si>
  <si>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</si>
  <si>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</si>
  <si>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</si>
  <si>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</si>
  <si>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</si>
  <si>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</si>
  <si>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</si>
  <si>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</si>
  <si>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</si>
  <si>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</si>
  <si>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</si>
  <si>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</si>
  <si>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</si>
  <si>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</si>
  <si>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</si>
  <si>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</si>
  <si>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</si>
  <si>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</si>
  <si>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</si>
  <si>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</si>
  <si>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</si>
  <si>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</si>
  <si>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</si>
  <si>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</si>
  <si>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</si>
  <si>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</si>
  <si>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</si>
  <si>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</si>
  <si>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</si>
  <si>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</si>
  <si>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</si>
  <si>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</si>
  <si>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</si>
  <si>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</si>
  <si>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</si>
  <si>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</si>
  <si>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</si>
  <si>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</si>
  <si>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</si>
  <si>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</si>
  <si>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</si>
  <si>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</si>
  <si>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</si>
  <si>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</si>
  <si>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</si>
  <si>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</si>
  <si>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</si>
  <si>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</si>
  <si>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</si>
  <si>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</si>
  <si>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</si>
  <si>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</si>
  <si>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</si>
  <si>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</si>
  <si>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</si>
  <si>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</si>
  <si>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</si>
  <si>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</si>
  <si>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</si>
  <si>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</si>
  <si>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</si>
  <si>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</si>
  <si>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</si>
  <si>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</si>
  <si>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</si>
  <si>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</si>
  <si>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</si>
  <si>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</si>
  <si>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</si>
  <si>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</si>
  <si>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新潟県粟島浦村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</si>
  <si>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</si>
  <si>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</si>
  <si>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</si>
  <si>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</si>
  <si>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</si>
  <si>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</si>
  <si>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</si>
  <si>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</si>
  <si>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</si>
  <si>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</si>
  <si>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</si>
  <si>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</si>
  <si>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</si>
  <si>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</si>
  <si>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</si>
  <si>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</si>
  <si>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</si>
  <si>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</si>
  <si>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</si>
  <si>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</si>
  <si>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交流活性化事業特別会計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</si>
  <si>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</si>
  <si>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</si>
  <si>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</si>
  <si>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</si>
  <si>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</si>
  <si>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</si>
  <si>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</si>
  <si>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</si>
  <si>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</si>
  <si>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</si>
  <si>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</si>
  <si>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</si>
  <si>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</si>
  <si>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</si>
  <si>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</si>
  <si>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</si>
  <si>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</si>
  <si>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</si>
  <si>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</si>
  <si>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</si>
  <si>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</si>
  <si>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</si>
  <si>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</si>
  <si>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</si>
  <si>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</si>
  <si>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</si>
  <si>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</si>
  <si>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</si>
  <si>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</si>
  <si>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</si>
  <si>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</si>
  <si>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</si>
  <si>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</si>
  <si>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</si>
  <si>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</si>
  <si>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</si>
  <si>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</si>
  <si>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</si>
  <si>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</si>
  <si>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</si>
  <si>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</si>
  <si>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</si>
  <si>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</si>
  <si>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</si>
  <si>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</si>
  <si>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</si>
  <si>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</si>
  <si>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</si>
  <si>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</si>
  <si>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</si>
  <si>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</si>
  <si>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</si>
  <si>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</si>
  <si>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</si>
  <si>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</si>
  <si>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</si>
  <si>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</si>
  <si>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</si>
  <si>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</si>
  <si>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</si>
  <si>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</si>
  <si>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</si>
  <si>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</si>
  <si>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</si>
  <si>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</si>
  <si>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</si>
  <si>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</si>
  <si>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</si>
  <si>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</si>
  <si>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</si>
  <si>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</si>
  <si>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</si>
  <si>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</si>
  <si>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</si>
  <si>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</si>
  <si>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</si>
  <si>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</si>
  <si>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</si>
  <si>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</si>
  <si>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</si>
  <si>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</si>
  <si>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</si>
  <si>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</si>
  <si>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</si>
  <si>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</si>
  <si>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</si>
  <si>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</si>
  <si>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</si>
  <si>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</si>
  <si>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</si>
  <si>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</si>
  <si>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</si>
  <si>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簡易水道事業特別会計</t>
    <phoneticPr fontId="5"/>
  </si>
  <si>
    <t>-</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</si>
  <si>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</si>
  <si>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</si>
  <si>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</si>
  <si>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</si>
  <si>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</si>
  <si>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</si>
  <si>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</si>
  <si>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</si>
  <si>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</si>
  <si>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</si>
  <si>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</si>
  <si>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</si>
  <si>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</si>
  <si>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</si>
  <si>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</si>
  <si>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</si>
  <si>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</si>
  <si>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</si>
  <si>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</si>
  <si>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</si>
  <si>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</si>
  <si>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</si>
  <si>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</si>
  <si>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</si>
  <si>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</si>
  <si>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</si>
  <si>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</si>
  <si>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</si>
  <si>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</si>
  <si>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</si>
  <si>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</si>
  <si>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</si>
  <si>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</si>
  <si>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</si>
  <si>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</si>
  <si>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</si>
  <si>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</si>
  <si>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</si>
  <si>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</si>
  <si>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</si>
  <si>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</si>
  <si>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</si>
  <si>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</si>
  <si>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</si>
  <si>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</si>
  <si>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</si>
  <si>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</si>
  <si>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</si>
  <si>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</si>
  <si>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</si>
  <si>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</si>
  <si>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</si>
  <si>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</si>
  <si>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</si>
  <si>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</si>
  <si>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</si>
  <si>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</si>
  <si>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</si>
  <si>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</si>
  <si>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</si>
  <si>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</si>
  <si>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</si>
  <si>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</si>
  <si>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</si>
  <si>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</si>
  <si>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</si>
  <si>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</si>
  <si>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</si>
  <si>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</si>
  <si>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</si>
  <si>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</si>
  <si>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</si>
  <si>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</si>
  <si>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</si>
  <si>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</si>
  <si>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</si>
  <si>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</si>
  <si>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</si>
  <si>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</si>
  <si>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</si>
  <si>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</si>
  <si>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</si>
  <si>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</si>
  <si>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</si>
  <si>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</si>
  <si>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</si>
  <si>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20.93</t>
  </si>
  <si>
    <t>▲ 12.11</t>
  </si>
  <si>
    <t>▲ 5.68</t>
  </si>
  <si>
    <t>一般会計</t>
  </si>
  <si>
    <t>介護保険特別会計</t>
  </si>
  <si>
    <t>交流活性化事業特別会計</t>
  </si>
  <si>
    <t>簡易水道事業特別会計</t>
  </si>
  <si>
    <t>集落排水事業特別会計</t>
  </si>
  <si>
    <t>国民健康保険特別会計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</si>
  <si>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</si>
  <si>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</si>
  <si>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</si>
  <si>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</si>
  <si>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</si>
  <si>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</si>
  <si>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</si>
  <si>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</si>
  <si>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</si>
  <si>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</si>
  <si>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新潟県市町村総合事務組合【一般会計】</t>
    <phoneticPr fontId="2"/>
  </si>
  <si>
    <t>新潟県市町村総合事務組合【職員退職手当支給事業特別会計】</t>
    <phoneticPr fontId="2"/>
  </si>
  <si>
    <t>新潟県市町村総合事務組合【消防団員公務災害補償事業特別会計】</t>
    <phoneticPr fontId="2"/>
  </si>
  <si>
    <t>新潟県市町村総合事務組合【消防賞じゅつ金支給事業特別会計】</t>
    <phoneticPr fontId="2"/>
  </si>
  <si>
    <t>新潟県市町村総合事務組合【非常勤職員公務災害補償事業特別会計】</t>
    <phoneticPr fontId="2"/>
  </si>
  <si>
    <t>新潟県市町村総合事務組合【交通災害共済事業特別会計】</t>
    <phoneticPr fontId="2"/>
  </si>
  <si>
    <t>新潟県後期高齢者医療広域連合【一般会計】</t>
    <phoneticPr fontId="2"/>
  </si>
  <si>
    <t>新潟県後期高齢者医療広域連合【後期高齢者医療特別会計】</t>
    <phoneticPr fontId="2"/>
  </si>
  <si>
    <t>下越福祉行政組合【一般会計】</t>
    <phoneticPr fontId="2"/>
  </si>
  <si>
    <t>‐</t>
  </si>
  <si>
    <t>○</t>
    <phoneticPr fontId="2"/>
  </si>
  <si>
    <t>粟島汽船株式会社</t>
    <rPh sb="0" eb="2">
      <t>アワシマ</t>
    </rPh>
    <rPh sb="2" eb="4">
      <t>キセン</t>
    </rPh>
    <rPh sb="4" eb="6">
      <t>カブシキ</t>
    </rPh>
    <rPh sb="6" eb="8">
      <t>カイシャ</t>
    </rPh>
    <phoneticPr fontId="2"/>
  </si>
  <si>
    <t>－</t>
    <phoneticPr fontId="2"/>
  </si>
  <si>
    <t>開発整備基金</t>
    <phoneticPr fontId="5"/>
  </si>
  <si>
    <t>ふるさと創生基金</t>
    <phoneticPr fontId="5"/>
  </si>
  <si>
    <t>地域福祉基金</t>
    <phoneticPr fontId="5"/>
  </si>
  <si>
    <t>ふるさと粟島応援基金</t>
    <phoneticPr fontId="5"/>
  </si>
  <si>
    <t>災害救助基金</t>
    <phoneticPr fontId="5"/>
  </si>
  <si>
    <t>－</t>
    <phoneticPr fontId="2"/>
  </si>
  <si>
    <t>※8：職員の状況については、令和3年地方公務員給与実態調査に基づいている。</t>
    <phoneticPr fontId="29"/>
  </si>
  <si>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</si>
  <si>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</si>
  <si>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今後の推移を注視するとともに、将来負担額の抑制につながるよう適正な財政運営に今後も努めていく。
※令和3年度については精査中</t>
    <rPh sb="30" eb="32">
      <t>テキセイ</t>
    </rPh>
    <rPh sb="33" eb="35">
      <t>ザイセイ</t>
    </rPh>
    <rPh sb="35" eb="37">
      <t>ウンエイ</t>
    </rPh>
    <rPh sb="38" eb="40">
      <t>コンゴ</t>
    </rPh>
    <rPh sb="41" eb="42">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</si>
  <si>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</si>
  <si>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</si>
  <si>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</si>
  <si>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</si>
  <si>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</si>
  <si>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</si>
  <si>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令和2年度以降減少傾向にある。また、令和5～6年度にかけて「第5次総合計画」を策定予定であり、その中で今後の事業の組立て等の方向性を定めていく予定であるが、補助金や優良債等をうまく活用しながら、適正な財政運営に努めていく。</t>
    <rPh sb="14" eb="16">
      <t>イコウ</t>
    </rPh>
    <rPh sb="16" eb="18">
      <t>ゲンショウ</t>
    </rPh>
    <rPh sb="18" eb="20">
      <t>ケイコウ</t>
    </rPh>
    <rPh sb="69" eb="70">
      <t>トウ</t>
    </rPh>
    <rPh sb="80" eb="82">
      <t>ヨテイ</t>
    </rPh>
    <rPh sb="91" eb="93">
      <t>ユウリョウ</t>
    </rPh>
    <rPh sb="93" eb="94">
      <t>サイ</t>
    </rPh>
    <rPh sb="106" eb="108">
      <t>テキセイ</t>
    </rPh>
    <rPh sb="109" eb="111">
      <t>ザイセイ</t>
    </rPh>
    <rPh sb="111" eb="113">
      <t>ウンエイ</t>
    </rPh>
    <rPh sb="114" eb="115">
      <t>ツト</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</si>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</sst>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277467</c:v>
                </c:pt>
              </c:numCache>
            </c:numRef>
          </c:val>
          <c:smooth val="0"/>
          <c:extLst>
            <c:ext xmlns:c16="http://schemas.microsoft.com/office/drawing/2014/chart" uri="{C3380CC4-5D6E-409C-BE32-E72D297353CC}">
              <c16:uniqueId val="{00000000-A0DC-452C-9BA9-A60BEFEC3B7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621744</c:v>
                </c:pt>
                <c:pt idx="1">
                  <c:v>795932</c:v>
                </c:pt>
                <c:pt idx="2">
                  <c:v>562579</c:v>
                </c:pt>
                <c:pt idx="3">
                  <c:v>611049</c:v>
                </c:pt>
                <c:pt idx="4">
                  <c:v>5533589</c:v>
                </c:pt>
              </c:numCache>
            </c:numRef>
          </c:val>
          <c:smooth val="0"/>
          <c:extLst>
            <c:ext xmlns:c16="http://schemas.microsoft.com/office/drawing/2014/chart" uri="{C3380CC4-5D6E-409C-BE32-E72D297353CC}">
              <c16:uniqueId val="{00000001-A0DC-452C-9BA9-A60BEFEC3B7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28.08</c:v>
                </c:pt>
                <c:pt idx="1">
                  <c:v>41.03</c:v>
                </c:pt>
                <c:pt idx="2">
                  <c:v>37.18</c:v>
                </c:pt>
                <c:pt idx="3">
                  <c:v>38.44</c:v>
                </c:pt>
                <c:pt idx="4">
                  <c:v>60.62</c:v>
                </c:pt>
              </c:numCache>
            </c:numRef>
          </c:val>
          <c:extLst>
            <c:ext xmlns:c16="http://schemas.microsoft.com/office/drawing/2014/chart" uri="{C3380CC4-5D6E-409C-BE32-E72D297353CC}">
              <c16:uniqueId val="{00000000-4047-4609-B36C-2DC771A6DF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77.69</c:v>
                </c:pt>
                <c:pt idx="1">
                  <c:v>57.21</c:v>
                </c:pt>
                <c:pt idx="2">
                  <c:v>59.77</c:v>
                </c:pt>
                <c:pt idx="3">
                  <c:v>57.79</c:v>
                </c:pt>
                <c:pt idx="4">
                  <c:v>54.55</c:v>
                </c:pt>
              </c:numCache>
            </c:numRef>
          </c:val>
          <c:extLst>
            <c:ext xmlns:c16="http://schemas.microsoft.com/office/drawing/2014/chart" uri="{C3380CC4-5D6E-409C-BE32-E72D297353CC}">
              <c16:uniqueId val="{00000001-4047-4609-B36C-2DC771A6DF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-20.93</c:v>
                </c:pt>
                <c:pt idx="1">
                  <c:v>-12.11</c:v>
                </c:pt>
                <c:pt idx="2">
                  <c:v>-5.68</c:v>
                </c:pt>
                <c:pt idx="3">
                  <c:v>9.9700000000000006</c:v>
                </c:pt>
                <c:pt idx="4">
                  <c:v>36.42</c:v>
                </c:pt>
              </c:numCache>
            </c:numRef>
          </c:val>
          <c:smooth val="0"/>
          <c:extLst>
            <c:ext xmlns:c16="http://schemas.microsoft.com/office/drawing/2014/chart" uri="{C3380CC4-5D6E-409C-BE32-E72D297353CC}">
              <c16:uniqueId val="{00000002-4047-4609-B36C-2DC771A6DF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DB2-47E2-8E04-723D3BCE03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B2-47E2-8E04-723D3BCE035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DB2-47E2-8E04-723D3BCE035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0.15</c:v>
                </c:pt>
                <c:pt idx="2">
                  <c:v>#N/A</c:v>
                </c:pt>
                <c:pt idx="3">
                  <c:v>0.17</c:v>
                </c:pt>
                <c:pt idx="4">
                  <c:v>#N/A</c:v>
                </c:pt>
                <c:pt idx="5">
                  <c:v>0.14000000000000001</c:v>
                </c:pt>
                <c:pt idx="6">
                  <c:v>#N/A</c:v>
                </c:pt>
                <c:pt idx="7">
                  <c:v>0.18</c:v>
                </c:pt>
                <c:pt idx="8">
                  <c:v>#N/A</c:v>
                </c:pt>
                <c:pt idx="9">
                  <c:v>0.4</c:v>
                </c:pt>
              </c:numCache>
            </c:numRef>
          </c:val>
          <c:extLst>
            <c:ext xmlns:c16="http://schemas.microsoft.com/office/drawing/2014/chart" uri="{C3380CC4-5D6E-409C-BE32-E72D297353CC}">
              <c16:uniqueId val="{00000003-BDB2-47E2-8E04-723D3BCE035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3.01</c:v>
                </c:pt>
                <c:pt idx="2">
                  <c:v>#N/A</c:v>
                </c:pt>
                <c:pt idx="3">
                  <c:v>3.62</c:v>
                </c:pt>
                <c:pt idx="4">
                  <c:v>#N/A</c:v>
                </c:pt>
                <c:pt idx="5">
                  <c:v>2.09</c:v>
                </c:pt>
                <c:pt idx="6">
                  <c:v>#N/A</c:v>
                </c:pt>
                <c:pt idx="7">
                  <c:v>2.0499999999999998</c:v>
                </c:pt>
                <c:pt idx="8">
                  <c:v>#N/A</c:v>
                </c:pt>
                <c:pt idx="9">
                  <c:v>0.43</c:v>
                </c:pt>
              </c:numCache>
            </c:numRef>
          </c:val>
          <c:extLst>
            <c:ext xmlns:c16="http://schemas.microsoft.com/office/drawing/2014/chart" uri="{C3380CC4-5D6E-409C-BE32-E72D297353CC}">
              <c16:uniqueId val="{00000004-BDB2-47E2-8E04-723D3BCE0357}"/>
            </c:ext>
          </c:extLst>
        </c:ser>
        <c:ser>
          <c:idx val="5"/>
          <c:order val="5"/>
          <c:tx>
            <c:strRef>
              <c:f>データシート!$A$32</c:f>
              <c:strCache>
                <c:ptCount val="1"/>
                <c:pt idx="0">
                  <c:v>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0.03</c:v>
                </c:pt>
                <c:pt idx="2">
                  <c:v>#N/A</c:v>
                </c:pt>
                <c:pt idx="3">
                  <c:v>0.33</c:v>
                </c:pt>
                <c:pt idx="4">
                  <c:v>#N/A</c:v>
                </c:pt>
                <c:pt idx="5">
                  <c:v>1.04</c:v>
                </c:pt>
                <c:pt idx="6">
                  <c:v>#N/A</c:v>
                </c:pt>
                <c:pt idx="7">
                  <c:v>0.47</c:v>
                </c:pt>
                <c:pt idx="8">
                  <c:v>#N/A</c:v>
                </c:pt>
                <c:pt idx="9">
                  <c:v>0.61</c:v>
                </c:pt>
              </c:numCache>
            </c:numRef>
          </c:val>
          <c:extLst>
            <c:ext xmlns:c16="http://schemas.microsoft.com/office/drawing/2014/chart" uri="{C3380CC4-5D6E-409C-BE32-E72D297353CC}">
              <c16:uniqueId val="{00000005-BDB2-47E2-8E04-723D3BCE0357}"/>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0.16</c:v>
                </c:pt>
                <c:pt idx="2">
                  <c:v>#N/A</c:v>
                </c:pt>
                <c:pt idx="3">
                  <c:v>0.2</c:v>
                </c:pt>
                <c:pt idx="4">
                  <c:v>#N/A</c:v>
                </c:pt>
                <c:pt idx="5">
                  <c:v>0.21</c:v>
                </c:pt>
                <c:pt idx="6">
                  <c:v>#N/A</c:v>
                </c:pt>
                <c:pt idx="7">
                  <c:v>0.8</c:v>
                </c:pt>
                <c:pt idx="8">
                  <c:v>#N/A</c:v>
                </c:pt>
                <c:pt idx="9">
                  <c:v>0.9</c:v>
                </c:pt>
              </c:numCache>
            </c:numRef>
          </c:val>
          <c:extLst>
            <c:ext xmlns:c16="http://schemas.microsoft.com/office/drawing/2014/chart" uri="{C3380CC4-5D6E-409C-BE32-E72D297353CC}">
              <c16:uniqueId val="{00000006-BDB2-47E2-8E04-723D3BCE0357}"/>
            </c:ext>
          </c:extLst>
        </c:ser>
        <c:ser>
          <c:idx val="7"/>
          <c:order val="7"/>
          <c:tx>
            <c:strRef>
              <c:f>データシート!$A$34</c:f>
              <c:strCache>
                <c:ptCount val="1"/>
                <c:pt idx="0">
                  <c:v>交流活性化事業特別会計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0.89</c:v>
                </c:pt>
                <c:pt idx="2">
                  <c:v>#N/A</c:v>
                </c:pt>
                <c:pt idx="3">
                  <c:v>2.0299999999999998</c:v>
                </c:pt>
                <c:pt idx="4">
                  <c:v>#N/A</c:v>
                </c:pt>
                <c:pt idx="5">
                  <c:v>1.1299999999999999</c:v>
                </c:pt>
                <c:pt idx="6">
                  <c:v>#N/A</c:v>
                </c:pt>
                <c:pt idx="7">
                  <c:v>1.4</c:v>
                </c:pt>
                <c:pt idx="8">
                  <c:v>#N/A</c:v>
                </c:pt>
                <c:pt idx="9">
                  <c:v>2.44</c:v>
                </c:pt>
              </c:numCache>
            </c:numRef>
          </c:val>
          <c:extLst>
            <c:ext xmlns:c16="http://schemas.microsoft.com/office/drawing/2014/chart" uri="{C3380CC4-5D6E-409C-BE32-E72D297353CC}">
              <c16:uniqueId val="{00000007-BDB2-47E2-8E04-723D3BCE0357}"/>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1.6</c:v>
                </c:pt>
                <c:pt idx="2">
                  <c:v>#N/A</c:v>
                </c:pt>
                <c:pt idx="3">
                  <c:v>1.82</c:v>
                </c:pt>
                <c:pt idx="4">
                  <c:v>#N/A</c:v>
                </c:pt>
                <c:pt idx="5">
                  <c:v>2.31</c:v>
                </c:pt>
                <c:pt idx="6">
                  <c:v>#N/A</c:v>
                </c:pt>
                <c:pt idx="7">
                  <c:v>2.1800000000000002</c:v>
                </c:pt>
                <c:pt idx="8">
                  <c:v>#N/A</c:v>
                </c:pt>
                <c:pt idx="9">
                  <c:v>4.38</c:v>
                </c:pt>
              </c:numCache>
            </c:numRef>
          </c:val>
          <c:extLst>
            <c:ext xmlns:c16="http://schemas.microsoft.com/office/drawing/2014/chart" uri="{C3380CC4-5D6E-409C-BE32-E72D297353CC}">
              <c16:uniqueId val="{00000008-BDB2-47E2-8E04-723D3BCE035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27.18</c:v>
                </c:pt>
                <c:pt idx="2">
                  <c:v>#N/A</c:v>
                </c:pt>
                <c:pt idx="3">
                  <c:v>38.99</c:v>
                </c:pt>
                <c:pt idx="4">
                  <c:v>#N/A</c:v>
                </c:pt>
                <c:pt idx="5">
                  <c:v>36.04</c:v>
                </c:pt>
                <c:pt idx="6">
                  <c:v>#N/A</c:v>
                </c:pt>
                <c:pt idx="7">
                  <c:v>37.03</c:v>
                </c:pt>
                <c:pt idx="8">
                  <c:v>#N/A</c:v>
                </c:pt>
                <c:pt idx="9">
                  <c:v>58.17</c:v>
                </c:pt>
              </c:numCache>
            </c:numRef>
          </c:val>
          <c:extLst>
            <c:ext xmlns:c16="http://schemas.microsoft.com/office/drawing/2014/chart" uri="{C3380CC4-5D6E-409C-BE32-E72D297353CC}">
              <c16:uniqueId val="{00000009-BDB2-47E2-8E04-723D3BCE035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83</c:v>
                </c:pt>
                <c:pt idx="5">
                  <c:v>76</c:v>
                </c:pt>
                <c:pt idx="8">
                  <c:v>75</c:v>
                </c:pt>
                <c:pt idx="11">
                  <c:v>68</c:v>
                </c:pt>
                <c:pt idx="14">
                  <c:v>68</c:v>
                </c:pt>
              </c:numCache>
            </c:numRef>
          </c:val>
          <c:extLst>
            <c:ext xmlns:c16="http://schemas.microsoft.com/office/drawing/2014/chart" uri="{C3380CC4-5D6E-409C-BE32-E72D297353CC}">
              <c16:uniqueId val="{00000000-8C64-4369-BAF6-F342F57798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C64-4369-BAF6-F342F57798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c:v>
                </c:pt>
                <c:pt idx="3">
                  <c:v>2</c:v>
                </c:pt>
                <c:pt idx="6">
                  <c:v>0</c:v>
                </c:pt>
                <c:pt idx="9">
                  <c:v>0</c:v>
                </c:pt>
                <c:pt idx="12">
                  <c:v>0</c:v>
                </c:pt>
              </c:numCache>
            </c:numRef>
          </c:val>
          <c:extLst>
            <c:ext xmlns:c16="http://schemas.microsoft.com/office/drawing/2014/chart" uri="{C3380CC4-5D6E-409C-BE32-E72D297353CC}">
              <c16:uniqueId val="{00000002-8C64-4369-BAF6-F342F57798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c:v>
                </c:pt>
                <c:pt idx="3">
                  <c:v>3</c:v>
                </c:pt>
                <c:pt idx="6">
                  <c:v>2</c:v>
                </c:pt>
                <c:pt idx="9">
                  <c:v>2</c:v>
                </c:pt>
                <c:pt idx="12">
                  <c:v>2</c:v>
                </c:pt>
              </c:numCache>
            </c:numRef>
          </c:val>
          <c:extLst>
            <c:ext xmlns:c16="http://schemas.microsoft.com/office/drawing/2014/chart" uri="{C3380CC4-5D6E-409C-BE32-E72D297353CC}">
              <c16:uniqueId val="{00000003-8C64-4369-BAF6-F342F57798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4-8C64-4369-BAF6-F342F57798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64-4369-BAF6-F342F57798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64-4369-BAF6-F342F57798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98</c:v>
                </c:pt>
                <c:pt idx="3">
                  <c:v>97</c:v>
                </c:pt>
                <c:pt idx="6">
                  <c:v>97</c:v>
                </c:pt>
                <c:pt idx="9">
                  <c:v>87</c:v>
                </c:pt>
                <c:pt idx="12">
                  <c:v>88</c:v>
                </c:pt>
              </c:numCache>
            </c:numRef>
          </c:val>
          <c:extLst>
            <c:ext xmlns:c16="http://schemas.microsoft.com/office/drawing/2014/chart" uri="{C3380CC4-5D6E-409C-BE32-E72D297353CC}">
              <c16:uniqueId val="{00000007-8C64-4369-BAF6-F342F57798D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25</c:v>
                </c:pt>
                <c:pt idx="2">
                  <c:v>#N/A</c:v>
                </c:pt>
                <c:pt idx="3">
                  <c:v>#N/A</c:v>
                </c:pt>
                <c:pt idx="4">
                  <c:v>27</c:v>
                </c:pt>
                <c:pt idx="5">
                  <c:v>#N/A</c:v>
                </c:pt>
                <c:pt idx="6">
                  <c:v>#N/A</c:v>
                </c:pt>
                <c:pt idx="7">
                  <c:v>25</c:v>
                </c:pt>
                <c:pt idx="8">
                  <c:v>#N/A</c:v>
                </c:pt>
                <c:pt idx="9">
                  <c:v>#N/A</c:v>
                </c:pt>
                <c:pt idx="10">
                  <c:v>22</c:v>
                </c:pt>
                <c:pt idx="11">
                  <c:v>#N/A</c:v>
                </c:pt>
                <c:pt idx="12">
                  <c:v>#N/A</c:v>
                </c:pt>
                <c:pt idx="13">
                  <c:v>23</c:v>
                </c:pt>
                <c:pt idx="14">
                  <c:v>#N/A</c:v>
                </c:pt>
              </c:numCache>
            </c:numRef>
          </c:val>
          <c:smooth val="0"/>
          <c:extLst>
            <c:ext xmlns:c16="http://schemas.microsoft.com/office/drawing/2014/chart" uri="{C3380CC4-5D6E-409C-BE32-E72D297353CC}">
              <c16:uniqueId val="{00000008-8C64-4369-BAF6-F342F57798D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413</c:v>
                </c:pt>
                <c:pt idx="5">
                  <c:v>602</c:v>
                </c:pt>
                <c:pt idx="8">
                  <c:v>381</c:v>
                </c:pt>
                <c:pt idx="11">
                  <c:v>427</c:v>
                </c:pt>
                <c:pt idx="14">
                  <c:v>523</c:v>
                </c:pt>
              </c:numCache>
            </c:numRef>
          </c:val>
          <c:extLst>
            <c:ext xmlns:c16="http://schemas.microsoft.com/office/drawing/2014/chart" uri="{C3380CC4-5D6E-409C-BE32-E72D297353CC}">
              <c16:uniqueId val="{00000000-1FCB-413E-A292-7A18FABCD7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80</c:v>
                </c:pt>
                <c:pt idx="5">
                  <c:v>81</c:v>
                </c:pt>
                <c:pt idx="8">
                  <c:v>40</c:v>
                </c:pt>
                <c:pt idx="11">
                  <c:v>73</c:v>
                </c:pt>
                <c:pt idx="14">
                  <c:v>61</c:v>
                </c:pt>
              </c:numCache>
            </c:numRef>
          </c:val>
          <c:extLst>
            <c:ext xmlns:c16="http://schemas.microsoft.com/office/drawing/2014/chart" uri="{C3380CC4-5D6E-409C-BE32-E72D297353CC}">
              <c16:uniqueId val="{00000001-1FCB-413E-A292-7A18FABCD7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661</c:v>
                </c:pt>
                <c:pt idx="5">
                  <c:v>560</c:v>
                </c:pt>
                <c:pt idx="8">
                  <c:v>564</c:v>
                </c:pt>
                <c:pt idx="11">
                  <c:v>554</c:v>
                </c:pt>
                <c:pt idx="14">
                  <c:v>579</c:v>
                </c:pt>
              </c:numCache>
            </c:numRef>
          </c:val>
          <c:extLst>
            <c:ext xmlns:c16="http://schemas.microsoft.com/office/drawing/2014/chart" uri="{C3380CC4-5D6E-409C-BE32-E72D297353CC}">
              <c16:uniqueId val="{00000002-1FCB-413E-A292-7A18FABCD7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CB-413E-A292-7A18FABCD7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CB-413E-A292-7A18FABCD7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15</c:v>
                </c:pt>
                <c:pt idx="3">
                  <c:v>9</c:v>
                </c:pt>
                <c:pt idx="6">
                  <c:v>3</c:v>
                </c:pt>
                <c:pt idx="9">
                  <c:v>0</c:v>
                </c:pt>
                <c:pt idx="12">
                  <c:v>0</c:v>
                </c:pt>
              </c:numCache>
            </c:numRef>
          </c:val>
          <c:extLst>
            <c:ext xmlns:c16="http://schemas.microsoft.com/office/drawing/2014/chart" uri="{C3380CC4-5D6E-409C-BE32-E72D297353CC}">
              <c16:uniqueId val="{00000005-1FCB-413E-A292-7A18FABCD7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97</c:v>
                </c:pt>
                <c:pt idx="3">
                  <c:v>64</c:v>
                </c:pt>
                <c:pt idx="6">
                  <c:v>56</c:v>
                </c:pt>
                <c:pt idx="9">
                  <c:v>60</c:v>
                </c:pt>
                <c:pt idx="12">
                  <c:v>49</c:v>
                </c:pt>
              </c:numCache>
            </c:numRef>
          </c:val>
          <c:extLst>
            <c:ext xmlns:c16="http://schemas.microsoft.com/office/drawing/2014/chart" uri="{C3380CC4-5D6E-409C-BE32-E72D297353CC}">
              <c16:uniqueId val="{00000006-1FCB-413E-A292-7A18FABCD7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26</c:v>
                </c:pt>
                <c:pt idx="3">
                  <c:v>26</c:v>
                </c:pt>
                <c:pt idx="6">
                  <c:v>26</c:v>
                </c:pt>
                <c:pt idx="9">
                  <c:v>27</c:v>
                </c:pt>
                <c:pt idx="12">
                  <c:v>27</c:v>
                </c:pt>
              </c:numCache>
            </c:numRef>
          </c:val>
          <c:extLst>
            <c:ext xmlns:c16="http://schemas.microsoft.com/office/drawing/2014/chart" uri="{C3380CC4-5D6E-409C-BE32-E72D297353CC}">
              <c16:uniqueId val="{00000007-1FCB-413E-A292-7A18FABCD7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c:v>
                </c:pt>
                <c:pt idx="3">
                  <c:v>1</c:v>
                </c:pt>
                <c:pt idx="6">
                  <c:v>24</c:v>
                </c:pt>
                <c:pt idx="9">
                  <c:v>41</c:v>
                </c:pt>
                <c:pt idx="12">
                  <c:v>1</c:v>
                </c:pt>
              </c:numCache>
            </c:numRef>
          </c:val>
          <c:extLst>
            <c:ext xmlns:c16="http://schemas.microsoft.com/office/drawing/2014/chart" uri="{C3380CC4-5D6E-409C-BE32-E72D297353CC}">
              <c16:uniqueId val="{00000008-1FCB-413E-A292-7A18FABCD7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c:v>
                </c:pt>
                <c:pt idx="3">
                  <c:v>2</c:v>
                </c:pt>
                <c:pt idx="6">
                  <c:v>0</c:v>
                </c:pt>
                <c:pt idx="9">
                  <c:v>0</c:v>
                </c:pt>
                <c:pt idx="12">
                  <c:v>0</c:v>
                </c:pt>
              </c:numCache>
            </c:numRef>
          </c:val>
          <c:extLst>
            <c:ext xmlns:c16="http://schemas.microsoft.com/office/drawing/2014/chart" uri="{C3380CC4-5D6E-409C-BE32-E72D297353CC}">
              <c16:uniqueId val="{00000009-1FCB-413E-A292-7A18FABCD7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762</c:v>
                </c:pt>
                <c:pt idx="3">
                  <c:v>866</c:v>
                </c:pt>
                <c:pt idx="6">
                  <c:v>867</c:v>
                </c:pt>
                <c:pt idx="9">
                  <c:v>902</c:v>
                </c:pt>
                <c:pt idx="12">
                  <c:v>1070</c:v>
                </c:pt>
              </c:numCache>
            </c:numRef>
          </c:val>
          <c:extLst>
            <c:ext xmlns:c16="http://schemas.microsoft.com/office/drawing/2014/chart" uri="{C3380CC4-5D6E-409C-BE32-E72D297353CC}">
              <c16:uniqueId val="{0000000A-1FCB-413E-A292-7A18FABCD7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FCB-413E-A292-7A18FABCD7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240</c:v>
                </c:pt>
                <c:pt idx="1">
                  <c:v>261</c:v>
                </c:pt>
                <c:pt idx="2">
                  <c:v>301</c:v>
                </c:pt>
              </c:numCache>
            </c:numRef>
          </c:val>
          <c:extLst>
            <c:ext xmlns:c16="http://schemas.microsoft.com/office/drawing/2014/chart" uri="{C3380CC4-5D6E-409C-BE32-E72D297353CC}">
              <c16:uniqueId val="{00000000-1894-489F-B798-48DF5524E3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894-489F-B798-48DF5524E3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251</c:v>
                </c:pt>
                <c:pt idx="1">
                  <c:v>242</c:v>
                </c:pt>
                <c:pt idx="2">
                  <c:v>244</c:v>
                </c:pt>
              </c:numCache>
            </c:numRef>
          </c:val>
          <c:extLst>
            <c:ext xmlns:c16="http://schemas.microsoft.com/office/drawing/2014/chart" uri="{C3380CC4-5D6E-409C-BE32-E72D297353CC}">
              <c16:uniqueId val="{00000002-1894-489F-B798-48DF5524E3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{D2ACB6D8-5518-4D36-A084-EA2028FE71A1}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2F3-4691-B626-56E25CFDF7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{077CCE40-0E1A-47A4-877C-BA0DCD791BC1}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F3-4691-B626-56E25CFDF7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{64A9CC54-6BC5-47EA-B71E-DCB2A2334CC3}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F3-4691-B626-56E25CFDF7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{642C1B35-2E06-48FA-9AA8-C3F0E3703B5A}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F3-4691-B626-56E25CFDF7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{3B312509-8CDC-45E1-9811-DB3CF31423FE}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F3-4691-B626-56E25CFDF7F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{ABABA6B9-70EB-413B-AB85-18CC37F00EAD}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2F3-4691-B626-56E25CFDF7F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{9DD62D9C-1EDF-4C14-AABF-91B396CE7C18}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2F3-4691-B626-56E25CFDF7F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{1D2D9921-F7BB-4580-BA89-F830145B5357}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2F3-4691-B626-56E25CFDF7F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{66BBA256-AFC8-4F42-97DC-EA79E296EA94}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2F3-4691-B626-56E25CFDF7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23.5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2F3-4691-B626-56E25CFDF7F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{87FEF70C-CADA-4958-9A7D-3EA8056DC3D2}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2F3-4691-B626-56E25CFDF7F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{0431762D-5784-4198-BC26-5020B074DDAC}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F3-4691-B626-56E25CFDF7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{4F4E13C4-74CE-4D05-A95B-EA35C20484DA}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F3-4691-B626-56E25CFDF7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{DF3764C3-7C63-4741-83B2-9B495651B1F2}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F3-4691-B626-56E25CFDF7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{E958C15F-91C0-4B63-8B21-3A702056A7A7}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F3-4691-B626-56E25CFDF7F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{FE467938-4EC2-492D-BD53-1F7EF1740D1D}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2F3-4691-B626-56E25CFDF7F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{AC9DFF0B-A4DF-4117-8FD1-FBD98C5C5713}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2F3-4691-B626-56E25CFDF7FD}"/>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{7979CE4E-0451-4514-9E2A-4BCC7C7C60CF}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2F3-4691-B626-56E25CFDF7F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{2E8832BA-5930-499F-85C3-50E5DEE8ED0D}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2F3-4691-B626-56E25CFDF7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61.1</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D2F3-4691-B626-56E25CFDF7FD}"/>
            </c:ext>
          </c:extLst>
        </c:ser>
        <c:dLbls>
          <c:showLegendKey val="0"/>
          <c:showVal val="1"/>
          <c:showCatName val="0"/>
          <c:showSerName val="0"/>
          <c:showPercent val="0"/>
          <c:showBubbleSize val="0"/>
        </c:dLbls>
        <c:axId val="46179840"/>
        <c:axId val="46181760"/>
      </c:scatterChart>
      <c:valAx>
        <c:axId val="46179840"/>
        <c:scaling>
          <c:orientation val="maxMin"/>
          <c:max val="73.399999999999991"/>
          <c:min val="48.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{3D32F0A9-2EF6-4DA1-80EE-AB15E4A54F52}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676-43A0-9438-1595536058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{2332FFA2-FAF1-4076-88C7-19DCE73C4206}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76-43A0-9438-1595536058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{F70927B3-7D43-46D6-A50F-84D0824FD866}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76-43A0-9438-1595536058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{A7C99EFB-B608-4449-BBAC-96F4AF47ECB8}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76-43A0-9438-1595536058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{15F8BBCF-3BEA-45D3-ADDE-43BC3EC82577}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76-43A0-9438-159553605884}"/>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{1334ACD5-5A83-4DEC-816C-5D4EDC0AB259}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676-43A0-9438-159553605884}"/>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{A6A8635F-462A-495E-ABB7-BD379F7B5805}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676-43A0-9438-159553605884}"/>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{B7B30CC5-28AE-440C-AA90-697327471519}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676-43A0-9438-15955360588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{8A9E9411-AAEE-4A59-98EB-0EA8040BDAF4}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676-43A0-9438-1595536058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6.6</c:v>
                </c:pt>
                <c:pt idx="16">
                  <c:v>7.5</c:v>
                </c:pt>
                <c:pt idx="24">
                  <c:v>6.9</c:v>
                </c:pt>
                <c:pt idx="32">
                  <c:v>6.2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676-43A0-9438-15955360588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{C73BD48B-B9BE-4992-95EE-C1F07B29572E}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676-43A0-9438-15955360588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{2FAB6046-6C58-4F0B-BE1D-93E2A284AC75}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76-43A0-9438-1595536058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{CA25E92E-24D5-461F-87D9-13BB41992545}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76-43A0-9438-1595536058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{E65A8FB6-EA83-42E0-A9B3-6ADE011D7594}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76-43A0-9438-1595536058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{DA27EC7D-9B5F-4604-9593-95F002421BEE}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76-43A0-9438-159553605884}"/>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{D332C2B4-E667-4270-8AA9-8087D5535C50}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676-43A0-9438-159553605884}"/>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{FC36FE4C-F2D6-40FF-ABF7-93A931E5531E}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676-43A0-9438-159553605884}"/>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{575A84D4-171D-449A-84B2-DA8BE45086B6}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676-43A0-9438-159553605884}"/>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{752B7A92-08DB-4075-82BF-F698FC92C425}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676-43A0-9438-1595536058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676-43A0-9438-159553605884}"/>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D85EEC2F-F909-4CD5-B6FA-1440CD0FBFA7}"/>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37DB2E4F-36FC-4C5F-8A27-B91CDC3FFED1}"/>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新潟県粟島浦村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b="0" i="0" baseline="0">
              <a:solidFill>
                <a:schemeClr val="dk1"/>
              </a:solidFill>
              <a:effectLst/>
              <a:latin typeface="+mn-lt"/>
              <a:ea typeface="+mn-ea"/>
              <a:cs typeface="+mn-cs"/>
            </a:rPr>
            <a:t>　実質公債費は、</a:t>
          </a:r>
          <a:r>
            <a:rPr lang="en-US" altLang="ja-JP" sz="1200" b="0" i="0" baseline="0">
              <a:solidFill>
                <a:schemeClr val="dk1"/>
              </a:solidFill>
              <a:effectLst/>
              <a:latin typeface="+mn-lt"/>
              <a:ea typeface="+mn-ea"/>
              <a:cs typeface="+mn-cs"/>
            </a:rPr>
            <a:t>R2</a:t>
          </a:r>
          <a:r>
            <a:rPr lang="ja-JP" altLang="en-US" sz="1200" b="0" i="0" baseline="0">
              <a:solidFill>
                <a:schemeClr val="dk1"/>
              </a:solidFill>
              <a:effectLst/>
              <a:latin typeface="+mn-lt"/>
              <a:ea typeface="+mn-ea"/>
              <a:cs typeface="+mn-cs"/>
            </a:rPr>
            <a:t>年度で</a:t>
          </a:r>
          <a:r>
            <a:rPr lang="en-US" altLang="ja-JP" sz="1200" b="0" i="0" baseline="0">
              <a:solidFill>
                <a:schemeClr val="dk1"/>
              </a:solidFill>
              <a:effectLst/>
              <a:latin typeface="+mn-lt"/>
              <a:ea typeface="+mn-ea"/>
              <a:cs typeface="+mn-cs"/>
            </a:rPr>
            <a:t>R1</a:t>
          </a:r>
          <a:r>
            <a:rPr lang="ja-JP" altLang="ja-JP" sz="1200" b="0" i="0" baseline="0">
              <a:solidFill>
                <a:schemeClr val="dk1"/>
              </a:solidFill>
              <a:effectLst/>
              <a:latin typeface="+mn-lt"/>
              <a:ea typeface="+mn-ea"/>
              <a:cs typeface="+mn-cs"/>
            </a:rPr>
            <a:t>年度より</a:t>
          </a:r>
          <a:r>
            <a:rPr lang="en-US" altLang="ja-JP" sz="1200" b="0" i="0" baseline="0">
              <a:solidFill>
                <a:schemeClr val="dk1"/>
              </a:solidFill>
              <a:effectLst/>
              <a:latin typeface="+mn-lt"/>
              <a:ea typeface="+mn-ea"/>
              <a:cs typeface="+mn-cs"/>
            </a:rPr>
            <a:t>10</a:t>
          </a:r>
          <a:r>
            <a:rPr lang="ja-JP" altLang="ja-JP" sz="1200" b="0" i="0" baseline="0">
              <a:solidFill>
                <a:schemeClr val="dk1"/>
              </a:solidFill>
              <a:effectLst/>
              <a:latin typeface="+mn-lt"/>
              <a:ea typeface="+mn-ea"/>
              <a:cs typeface="+mn-cs"/>
            </a:rPr>
            <a:t>百万円の減とな</a:t>
          </a:r>
          <a:r>
            <a:rPr lang="ja-JP" altLang="en-US" sz="1200" b="0" i="0" baseline="0">
              <a:solidFill>
                <a:schemeClr val="dk1"/>
              </a:solidFill>
              <a:effectLst/>
              <a:latin typeface="+mn-lt"/>
              <a:ea typeface="+mn-ea"/>
              <a:cs typeface="+mn-cs"/>
            </a:rPr>
            <a:t>り、</a:t>
          </a:r>
          <a:r>
            <a:rPr lang="en-US" altLang="ja-JP" sz="1200" b="0" i="0" baseline="0">
              <a:solidFill>
                <a:schemeClr val="dk1"/>
              </a:solidFill>
              <a:effectLst/>
              <a:latin typeface="+mn-lt"/>
              <a:ea typeface="+mn-ea"/>
              <a:cs typeface="+mn-cs"/>
            </a:rPr>
            <a:t>R3</a:t>
          </a:r>
          <a:r>
            <a:rPr lang="ja-JP" altLang="en-US" sz="1200" b="0" i="0" baseline="0">
              <a:solidFill>
                <a:schemeClr val="dk1"/>
              </a:solidFill>
              <a:effectLst/>
              <a:latin typeface="+mn-lt"/>
              <a:ea typeface="+mn-ea"/>
              <a:cs typeface="+mn-cs"/>
            </a:rPr>
            <a:t>年度は</a:t>
          </a:r>
          <a:r>
            <a:rPr lang="en-US" altLang="ja-JP" sz="1200" b="0" i="0" baseline="0">
              <a:solidFill>
                <a:schemeClr val="dk1"/>
              </a:solidFill>
              <a:effectLst/>
              <a:latin typeface="+mn-lt"/>
              <a:ea typeface="+mn-ea"/>
              <a:cs typeface="+mn-cs"/>
            </a:rPr>
            <a:t>R2</a:t>
          </a:r>
          <a:r>
            <a:rPr lang="ja-JP" altLang="en-US" sz="1200" b="0" i="0" baseline="0">
              <a:solidFill>
                <a:schemeClr val="dk1"/>
              </a:solidFill>
              <a:effectLst/>
              <a:latin typeface="+mn-lt"/>
              <a:ea typeface="+mn-ea"/>
              <a:cs typeface="+mn-cs"/>
            </a:rPr>
            <a:t>年度とほぼ同様の傾向である</a:t>
          </a:r>
          <a:r>
            <a:rPr lang="ja-JP" altLang="ja-JP" sz="1200" b="0" i="0" baseline="0">
              <a:solidFill>
                <a:schemeClr val="dk1"/>
              </a:solidFill>
              <a:effectLst/>
              <a:latin typeface="+mn-lt"/>
              <a:ea typeface="+mn-ea"/>
              <a:cs typeface="+mn-cs"/>
            </a:rPr>
            <a:t>。</a:t>
          </a:r>
          <a:endParaRPr lang="ja-JP" altLang="ja-JP" sz="1600">
            <a:effectLst/>
          </a:endParaRPr>
        </a:p>
        <a:p>
          <a:r>
            <a:rPr lang="ja-JP" altLang="ja-JP" sz="1200" b="0" i="0" baseline="0">
              <a:solidFill>
                <a:schemeClr val="dk1"/>
              </a:solidFill>
              <a:effectLst/>
              <a:latin typeface="+mn-lt"/>
              <a:ea typeface="+mn-ea"/>
              <a:cs typeface="+mn-cs"/>
            </a:rPr>
            <a:t>　これについては、一部の辺地対策事業債及び過疎対策事業債、一般単独事業債、教育・福祉施設等整備事業債の償還が</a:t>
          </a:r>
          <a:r>
            <a:rPr lang="en-US" altLang="ja-JP" sz="1200" b="0" i="0" baseline="0">
              <a:solidFill>
                <a:schemeClr val="dk1"/>
              </a:solidFill>
              <a:effectLst/>
              <a:latin typeface="+mn-lt"/>
              <a:ea typeface="+mn-ea"/>
              <a:cs typeface="+mn-cs"/>
            </a:rPr>
            <a:t>R1</a:t>
          </a:r>
          <a:r>
            <a:rPr lang="ja-JP" altLang="ja-JP" sz="1200" b="0" i="0" baseline="0">
              <a:solidFill>
                <a:schemeClr val="dk1"/>
              </a:solidFill>
              <a:effectLst/>
              <a:latin typeface="+mn-lt"/>
              <a:ea typeface="+mn-ea"/>
              <a:cs typeface="+mn-cs"/>
            </a:rPr>
            <a:t>年度で完済したためであり、その後、借入を行っている起債の償還が再度始まるので、その谷間となっている。</a:t>
          </a:r>
          <a:endParaRPr lang="ja-JP" altLang="ja-JP" sz="1600">
            <a:effectLst/>
          </a:endParaRPr>
        </a:p>
        <a:p>
          <a:r>
            <a:rPr lang="ja-JP" altLang="ja-JP" sz="1200" b="0" i="0" baseline="0">
              <a:solidFill>
                <a:schemeClr val="dk1"/>
              </a:solidFill>
              <a:effectLst/>
              <a:latin typeface="+mn-lt"/>
              <a:ea typeface="+mn-ea"/>
              <a:cs typeface="+mn-cs"/>
            </a:rPr>
            <a:t>　現在、財源不足に起債を充当しているが、今後は、村債の新規発行額を抑制するとともに、地方交付税措置がある起債の活用を図りながら、健全な財政運営に努めていく。</a:t>
          </a:r>
          <a:endParaRPr lang="ja-JP" altLang="ja-JP" sz="16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新潟県粟島浦村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mn-lt"/>
              <a:ea typeface="+mn-ea"/>
              <a:cs typeface="+mn-cs"/>
            </a:rPr>
            <a:t>将来負担比率の分子は、前年度と比較して</a:t>
          </a:r>
          <a:r>
            <a:rPr lang="en-US" altLang="ja-JP" sz="1200">
              <a:solidFill>
                <a:schemeClr val="dk1"/>
              </a:solidFill>
              <a:effectLst/>
              <a:latin typeface="+mn-lt"/>
              <a:ea typeface="+mn-ea"/>
              <a:cs typeface="+mn-cs"/>
            </a:rPr>
            <a:t>117</a:t>
          </a:r>
          <a:r>
            <a:rPr lang="ja-JP" altLang="ja-JP" sz="1200">
              <a:solidFill>
                <a:schemeClr val="dk1"/>
              </a:solidFill>
              <a:effectLst/>
              <a:latin typeface="+mn-lt"/>
              <a:ea typeface="+mn-ea"/>
              <a:cs typeface="+mn-cs"/>
            </a:rPr>
            <a:t>百万円の増 となった。その要因として、</a:t>
          </a:r>
          <a:r>
            <a:rPr lang="ja-JP" altLang="ja-JP" sz="1100">
              <a:solidFill>
                <a:schemeClr val="dk1"/>
              </a:solidFill>
              <a:effectLst/>
              <a:latin typeface="+mn-lt"/>
              <a:ea typeface="+mn-ea"/>
              <a:cs typeface="+mn-cs"/>
            </a:rPr>
            <a:t>近年、投資的経費の増大への対応を村債で行ってきたことが大きく影響して </a:t>
          </a:r>
          <a:r>
            <a:rPr lang="ja-JP" altLang="en-US" sz="1100">
              <a:solidFill>
                <a:schemeClr val="dk1"/>
              </a:solidFill>
              <a:effectLst/>
              <a:latin typeface="+mn-lt"/>
              <a:ea typeface="+mn-ea"/>
              <a:cs typeface="+mn-cs"/>
            </a:rPr>
            <a:t>おり、</a:t>
          </a:r>
          <a:r>
            <a:rPr lang="ja-JP" altLang="ja-JP" sz="1200">
              <a:solidFill>
                <a:schemeClr val="dk1"/>
              </a:solidFill>
              <a:effectLst/>
              <a:latin typeface="+mn-lt"/>
              <a:ea typeface="+mn-ea"/>
              <a:cs typeface="+mn-cs"/>
            </a:rPr>
            <a:t>起債償還額が膨らんだこと</a:t>
          </a:r>
          <a:r>
            <a:rPr lang="ja-JP" altLang="en-US" sz="1200">
              <a:solidFill>
                <a:schemeClr val="dk1"/>
              </a:solidFill>
              <a:effectLst/>
              <a:latin typeface="+mn-lt"/>
              <a:ea typeface="+mn-ea"/>
              <a:cs typeface="+mn-cs"/>
            </a:rPr>
            <a:t>など</a:t>
          </a:r>
          <a:r>
            <a:rPr lang="ja-JP" altLang="ja-JP" sz="1200">
              <a:solidFill>
                <a:schemeClr val="dk1"/>
              </a:solidFill>
              <a:effectLst/>
              <a:latin typeface="+mn-lt"/>
              <a:ea typeface="+mn-ea"/>
              <a:cs typeface="+mn-cs"/>
            </a:rPr>
            <a:t>が将来負担比率を押し上げたものである。</a:t>
          </a:r>
          <a:endParaRPr lang="ja-JP" altLang="ja-JP" sz="1600">
            <a:effectLst/>
          </a:endParaRPr>
        </a:p>
        <a:p>
          <a:r>
            <a:rPr lang="ja-JP" altLang="ja-JP" sz="1200">
              <a:solidFill>
                <a:schemeClr val="dk1"/>
              </a:solidFill>
              <a:effectLst/>
              <a:latin typeface="+mn-lt"/>
              <a:ea typeface="+mn-ea"/>
              <a:cs typeface="+mn-cs"/>
            </a:rPr>
            <a:t>　今後も、海底光ファイバー敷設事業や、教員住宅更新整備事業、公共施設の修繕改修等により、村債の新規発行が続く見込みである。また、基金等の充当可能財源が減少しており、将来負担比率の悪化が見込まれることから、事務事業の精査に努め、より一層の財政健全化を図っていく。</a:t>
          </a:r>
          <a:endParaRPr lang="ja-JP" altLang="ja-JP" sz="16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新潟県粟島浦村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6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　</a:t>
          </a:r>
          <a:r>
            <a:rPr lang="en-US" altLang="ja-JP" sz="1200" b="0" i="0" baseline="0">
              <a:solidFill>
                <a:schemeClr val="dk1"/>
              </a:solidFill>
              <a:effectLst/>
              <a:latin typeface="+mn-lt"/>
              <a:ea typeface="+mn-ea"/>
              <a:cs typeface="+mn-cs"/>
            </a:rPr>
            <a:t>H30</a:t>
          </a:r>
          <a:r>
            <a:rPr lang="ja-JP" altLang="en-US" sz="1200" b="0" i="0" baseline="0">
              <a:solidFill>
                <a:schemeClr val="dk1"/>
              </a:solidFill>
              <a:effectLst/>
              <a:latin typeface="+mn-lt"/>
              <a:ea typeface="+mn-ea"/>
              <a:cs typeface="+mn-cs"/>
            </a:rPr>
            <a:t>年度・</a:t>
          </a:r>
          <a:r>
            <a:rPr lang="en-US" altLang="ja-JP" sz="1200" b="0" i="0" baseline="0">
              <a:solidFill>
                <a:schemeClr val="dk1"/>
              </a:solidFill>
              <a:effectLst/>
              <a:latin typeface="+mn-lt"/>
              <a:ea typeface="+mn-ea"/>
              <a:cs typeface="+mn-cs"/>
            </a:rPr>
            <a:t>R1</a:t>
          </a:r>
          <a:r>
            <a:rPr lang="ja-JP" altLang="ja-JP" sz="1200" b="0" i="0" baseline="0">
              <a:solidFill>
                <a:schemeClr val="dk1"/>
              </a:solidFill>
              <a:effectLst/>
              <a:latin typeface="+mn-lt"/>
              <a:ea typeface="+mn-ea"/>
              <a:cs typeface="+mn-cs"/>
            </a:rPr>
            <a:t>年度は、投資的経費の増大等に伴い、財政調整基金を充てたことにより同基金は</a:t>
          </a:r>
          <a:r>
            <a:rPr lang="en-US" altLang="ja-JP" sz="1200" b="0" i="0" baseline="0">
              <a:solidFill>
                <a:schemeClr val="dk1"/>
              </a:solidFill>
              <a:effectLst/>
              <a:latin typeface="+mn-lt"/>
              <a:ea typeface="+mn-ea"/>
              <a:cs typeface="+mn-cs"/>
            </a:rPr>
            <a:t>240</a:t>
          </a:r>
          <a:r>
            <a:rPr lang="ja-JP" altLang="ja-JP" sz="1200" b="0" i="0" baseline="0">
              <a:solidFill>
                <a:schemeClr val="dk1"/>
              </a:solidFill>
              <a:effectLst/>
              <a:latin typeface="+mn-lt"/>
              <a:ea typeface="+mn-ea"/>
              <a:cs typeface="+mn-cs"/>
            </a:rPr>
            <a:t>百万円に減少したが、</a:t>
          </a:r>
          <a:r>
            <a:rPr lang="en-US" altLang="ja-JP" sz="1200" b="0" i="0" baseline="0">
              <a:solidFill>
                <a:schemeClr val="dk1"/>
              </a:solidFill>
              <a:effectLst/>
              <a:latin typeface="+mn-lt"/>
              <a:ea typeface="+mn-ea"/>
              <a:cs typeface="+mn-cs"/>
            </a:rPr>
            <a:t>R2</a:t>
          </a:r>
          <a:r>
            <a:rPr lang="ja-JP" altLang="ja-JP" sz="1200" b="0" i="0" baseline="0">
              <a:solidFill>
                <a:schemeClr val="dk1"/>
              </a:solidFill>
              <a:effectLst/>
              <a:latin typeface="+mn-lt"/>
              <a:ea typeface="+mn-ea"/>
              <a:cs typeface="+mn-cs"/>
            </a:rPr>
            <a:t>年度は、過疎ソフト事業により積立金として</a:t>
          </a:r>
          <a:r>
            <a:rPr lang="en-US" altLang="ja-JP" sz="1200" b="0" i="0" baseline="0">
              <a:solidFill>
                <a:schemeClr val="dk1"/>
              </a:solidFill>
              <a:effectLst/>
              <a:latin typeface="+mn-lt"/>
              <a:ea typeface="+mn-ea"/>
              <a:cs typeface="+mn-cs"/>
            </a:rPr>
            <a:t>20.8</a:t>
          </a:r>
          <a:r>
            <a:rPr lang="ja-JP" altLang="ja-JP" sz="1200" b="0" i="0" baseline="0">
              <a:solidFill>
                <a:schemeClr val="dk1"/>
              </a:solidFill>
              <a:effectLst/>
              <a:latin typeface="+mn-lt"/>
              <a:ea typeface="+mn-ea"/>
              <a:cs typeface="+mn-cs"/>
            </a:rPr>
            <a:t>百万円を同基金に</a:t>
          </a:r>
          <a:r>
            <a:rPr lang="ja-JP" altLang="ja-JP" sz="1400" b="0" i="0" baseline="0">
              <a:solidFill>
                <a:schemeClr val="dk1"/>
              </a:solidFill>
              <a:effectLst/>
              <a:latin typeface="+mn-lt"/>
              <a:ea typeface="+mn-ea"/>
              <a:cs typeface="+mn-cs"/>
            </a:rPr>
            <a:t>積立て</a:t>
          </a:r>
          <a:r>
            <a:rPr lang="ja-JP" altLang="en-US" sz="1400" b="0" i="0" baseline="0">
              <a:solidFill>
                <a:schemeClr val="dk1"/>
              </a:solidFill>
              <a:effectLst/>
              <a:latin typeface="+mn-lt"/>
              <a:ea typeface="+mn-ea"/>
              <a:cs typeface="+mn-cs"/>
            </a:rPr>
            <a:t>、</a:t>
          </a:r>
          <a:r>
            <a:rPr lang="en-US" altLang="ja-JP" sz="1200" b="0" i="0" baseline="0">
              <a:solidFill>
                <a:schemeClr val="dk1"/>
              </a:solidFill>
              <a:effectLst/>
              <a:latin typeface="+mn-lt"/>
              <a:ea typeface="+mn-ea"/>
              <a:cs typeface="+mn-cs"/>
            </a:rPr>
            <a:t>R3</a:t>
          </a:r>
          <a:r>
            <a:rPr lang="ja-JP" altLang="ja-JP" sz="1200" b="0" i="0" baseline="0">
              <a:solidFill>
                <a:schemeClr val="dk1"/>
              </a:solidFill>
              <a:effectLst/>
              <a:latin typeface="+mn-lt"/>
              <a:ea typeface="+mn-ea"/>
              <a:cs typeface="+mn-cs"/>
            </a:rPr>
            <a:t>年度</a:t>
          </a:r>
          <a:r>
            <a:rPr lang="ja-JP" altLang="en-US" sz="1200" b="0" i="0" baseline="0">
              <a:solidFill>
                <a:schemeClr val="dk1"/>
              </a:solidFill>
              <a:effectLst/>
              <a:latin typeface="+mn-lt"/>
              <a:ea typeface="+mn-ea"/>
              <a:cs typeface="+mn-cs"/>
            </a:rPr>
            <a:t>も</a:t>
          </a:r>
          <a:r>
            <a:rPr lang="en-US" altLang="ja-JP" sz="1200" b="0" i="0" baseline="0">
              <a:solidFill>
                <a:schemeClr val="dk1"/>
              </a:solidFill>
              <a:effectLst/>
              <a:latin typeface="+mn-lt"/>
              <a:ea typeface="+mn-ea"/>
              <a:cs typeface="+mn-cs"/>
            </a:rPr>
            <a:t>40</a:t>
          </a:r>
          <a:r>
            <a:rPr lang="ja-JP" altLang="ja-JP" sz="1200" b="0" i="0" baseline="0">
              <a:solidFill>
                <a:schemeClr val="dk1"/>
              </a:solidFill>
              <a:effectLst/>
              <a:latin typeface="+mn-lt"/>
              <a:ea typeface="+mn-ea"/>
              <a:cs typeface="+mn-cs"/>
            </a:rPr>
            <a:t>百万円を</a:t>
          </a:r>
          <a:r>
            <a:rPr lang="ja-JP" altLang="en-US" sz="1200" b="0" i="0" baseline="0">
              <a:solidFill>
                <a:schemeClr val="dk1"/>
              </a:solidFill>
              <a:effectLst/>
              <a:latin typeface="+mn-lt"/>
              <a:ea typeface="+mn-ea"/>
              <a:cs typeface="+mn-cs"/>
            </a:rPr>
            <a:t>同基金に積み立てるなど、基金</a:t>
          </a:r>
          <a:r>
            <a:rPr lang="ja-JP" altLang="ja-JP" sz="1200" b="0" i="0" baseline="0">
              <a:solidFill>
                <a:schemeClr val="dk1"/>
              </a:solidFill>
              <a:effectLst/>
              <a:latin typeface="+mn-lt"/>
              <a:ea typeface="+mn-ea"/>
              <a:cs typeface="+mn-cs"/>
            </a:rPr>
            <a:t>全体では、前年度と比較し、</a:t>
          </a:r>
          <a:r>
            <a:rPr lang="en-US" altLang="ja-JP" sz="1200" b="0" i="0" baseline="0">
              <a:solidFill>
                <a:schemeClr val="dk1"/>
              </a:solidFill>
              <a:effectLst/>
              <a:latin typeface="+mn-lt"/>
              <a:ea typeface="+mn-ea"/>
              <a:cs typeface="+mn-cs"/>
            </a:rPr>
            <a:t>42</a:t>
          </a:r>
          <a:r>
            <a:rPr lang="ja-JP" altLang="ja-JP" sz="1200" b="0" i="0" baseline="0">
              <a:solidFill>
                <a:schemeClr val="dk1"/>
              </a:solidFill>
              <a:effectLst/>
              <a:latin typeface="+mn-lt"/>
              <a:ea typeface="+mn-ea"/>
              <a:cs typeface="+mn-cs"/>
            </a:rPr>
            <a:t>百万円増加している。</a:t>
          </a:r>
          <a:endParaRPr lang="ja-JP" altLang="ja-JP" sz="16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600">
            <a:effectLst/>
          </a:endParaRPr>
        </a:p>
        <a:p>
          <a:r>
            <a:rPr lang="ja-JP" altLang="ja-JP" sz="1200" b="0" i="0" baseline="0">
              <a:solidFill>
                <a:schemeClr val="dk1"/>
              </a:solidFill>
              <a:effectLst/>
              <a:latin typeface="+mn-lt"/>
              <a:ea typeface="+mn-ea"/>
              <a:cs typeface="+mn-cs"/>
            </a:rPr>
            <a:t>　毎年度、財政調整基金への積立てを行いながら、基金規模を維持すると同時に、ふるさと納税における寄附金を増やし、それをふるさと粟島応援基金へ適切に積立てを行うことで、その他特定目的基金の全体的な底上げを行っていく。</a:t>
          </a:r>
          <a:endParaRPr lang="ja-JP" altLang="ja-JP" sz="1600">
            <a:effectLst/>
          </a:endParaRPr>
        </a:p>
        <a:p>
          <a:r>
            <a:rPr lang="ja-JP" altLang="ja-JP" sz="1200" b="0" i="0" baseline="0">
              <a:solidFill>
                <a:schemeClr val="dk1"/>
              </a:solidFill>
              <a:effectLst/>
              <a:latin typeface="+mn-lt"/>
              <a:ea typeface="+mn-ea"/>
              <a:cs typeface="+mn-cs"/>
            </a:rPr>
            <a:t>　また、使途の明瞭化に努め、基金の各目的に沿った活用を図る。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600">
            <a:effectLst/>
          </a:endParaRPr>
        </a:p>
        <a:p>
          <a:r>
            <a:rPr lang="ja-JP" altLang="ja-JP" sz="1200" b="0" i="0" baseline="0">
              <a:solidFill>
                <a:schemeClr val="dk1"/>
              </a:solidFill>
              <a:effectLst/>
              <a:latin typeface="+mn-lt"/>
              <a:ea typeface="+mn-ea"/>
              <a:cs typeface="+mn-cs"/>
            </a:rPr>
            <a:t>・開発整備基金：村の開発整備事業の資金に充てる。</a:t>
          </a:r>
          <a:endParaRPr lang="ja-JP" altLang="ja-JP" sz="1600">
            <a:effectLst/>
          </a:endParaRPr>
        </a:p>
        <a:p>
          <a:r>
            <a:rPr kumimoji="1" lang="ja-JP" altLang="ja-JP" sz="1200">
              <a:solidFill>
                <a:schemeClr val="dk1"/>
              </a:solidFill>
              <a:effectLst/>
              <a:latin typeface="+mn-lt"/>
              <a:ea typeface="+mn-ea"/>
              <a:cs typeface="+mn-cs"/>
            </a:rPr>
            <a:t>・ふるさと創生基金：歴史や伝統及び文化や産業の振興並びに人材育成、後継者対策等の事業により、地域の活性化に充てる。</a:t>
          </a:r>
          <a:endParaRPr lang="ja-JP" altLang="ja-JP" sz="1600">
            <a:effectLst/>
          </a:endParaRPr>
        </a:p>
        <a:p>
          <a:r>
            <a:rPr kumimoji="1" lang="ja-JP" altLang="ja-JP" sz="1200">
              <a:solidFill>
                <a:schemeClr val="dk1"/>
              </a:solidFill>
              <a:effectLst/>
              <a:latin typeface="+mn-lt"/>
              <a:ea typeface="+mn-ea"/>
              <a:cs typeface="+mn-cs"/>
            </a:rPr>
            <a:t>・地域福祉基金：地域における保健福祉活動の推進に充てる。</a:t>
          </a:r>
          <a:endParaRPr lang="ja-JP" altLang="ja-JP" sz="1600">
            <a:effectLst/>
          </a:endParaRPr>
        </a:p>
        <a:p>
          <a:r>
            <a:rPr kumimoji="1" lang="ja-JP" altLang="ja-JP" sz="1200">
              <a:solidFill>
                <a:schemeClr val="dk1"/>
              </a:solidFill>
              <a:effectLst/>
              <a:latin typeface="+mn-lt"/>
              <a:ea typeface="+mn-ea"/>
              <a:cs typeface="+mn-cs"/>
            </a:rPr>
            <a:t>・ふるさと粟島応援基金：</a:t>
          </a:r>
          <a:r>
            <a:rPr lang="ja-JP" altLang="ja-JP" sz="1200" b="0" i="0" baseline="0">
              <a:solidFill>
                <a:schemeClr val="dk1"/>
              </a:solidFill>
              <a:effectLst/>
              <a:latin typeface="+mn-lt"/>
              <a:ea typeface="+mn-ea"/>
              <a:cs typeface="+mn-cs"/>
            </a:rPr>
            <a:t>ふるさと納税による寄附金で、村づくりのための様々な施策の財源に充てる。</a:t>
          </a:r>
          <a:endParaRPr lang="ja-JP" altLang="ja-JP" sz="1600">
            <a:effectLst/>
          </a:endParaRPr>
        </a:p>
        <a:p>
          <a:r>
            <a:rPr kumimoji="1" lang="ja-JP" altLang="ja-JP" sz="1200" b="0" i="0" baseline="0">
              <a:solidFill>
                <a:schemeClr val="dk1"/>
              </a:solidFill>
              <a:effectLst/>
              <a:latin typeface="+mn-lt"/>
              <a:ea typeface="+mn-ea"/>
              <a:cs typeface="+mn-cs"/>
            </a:rPr>
            <a:t>・災害救助基金：災害救助に必要な費用の財源に充てる。</a:t>
          </a:r>
          <a:endParaRPr lang="ja-JP" altLang="ja-JP" sz="16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（増減理由）</a:t>
          </a:r>
          <a:endParaRPr lang="ja-JP" altLang="ja-JP" sz="1600">
            <a:effectLst/>
          </a:endParaRPr>
        </a:p>
        <a:p>
          <a:pPr eaLnBrk="1" fontAlgn="auto" latinLnBrk="0" hangingPunct="1"/>
          <a:r>
            <a:rPr lang="ja-JP" altLang="ja-JP" sz="1200" b="0" i="0" baseline="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ふるさと創生基金</a:t>
          </a:r>
          <a:r>
            <a:rPr lang="ja-JP" altLang="ja-JP" sz="1200" b="0" i="0" baseline="0">
              <a:solidFill>
                <a:schemeClr val="dk1"/>
              </a:solidFill>
              <a:effectLst/>
              <a:latin typeface="+mn-lt"/>
              <a:ea typeface="+mn-ea"/>
              <a:cs typeface="+mn-cs"/>
            </a:rPr>
            <a:t>：</a:t>
          </a:r>
          <a:r>
            <a:rPr lang="en-US" altLang="ja-JP" sz="1200" b="0" i="0" baseline="0">
              <a:solidFill>
                <a:schemeClr val="dk1"/>
              </a:solidFill>
              <a:effectLst/>
              <a:latin typeface="+mn-lt"/>
              <a:ea typeface="+mn-ea"/>
              <a:cs typeface="+mn-cs"/>
            </a:rPr>
            <a:t>R1</a:t>
          </a:r>
          <a:r>
            <a:rPr lang="ja-JP" altLang="ja-JP" sz="1200" b="0" i="0" baseline="0">
              <a:solidFill>
                <a:schemeClr val="dk1"/>
              </a:solidFill>
              <a:effectLst/>
              <a:latin typeface="+mn-lt"/>
              <a:ea typeface="+mn-ea"/>
              <a:cs typeface="+mn-cs"/>
            </a:rPr>
            <a:t>年度に温泉事業に充てるため、</a:t>
          </a:r>
          <a:r>
            <a:rPr lang="en-US" altLang="ja-JP" sz="1200" b="0" i="0" baseline="0">
              <a:solidFill>
                <a:schemeClr val="dk1"/>
              </a:solidFill>
              <a:effectLst/>
              <a:latin typeface="+mn-lt"/>
              <a:ea typeface="+mn-ea"/>
              <a:cs typeface="+mn-cs"/>
            </a:rPr>
            <a:t>11</a:t>
          </a:r>
          <a:r>
            <a:rPr lang="ja-JP" altLang="ja-JP" sz="1200" b="0" i="0" baseline="0">
              <a:solidFill>
                <a:schemeClr val="dk1"/>
              </a:solidFill>
              <a:effectLst/>
              <a:latin typeface="+mn-lt"/>
              <a:ea typeface="+mn-ea"/>
              <a:cs typeface="+mn-cs"/>
            </a:rPr>
            <a:t>百万円を取崩し、</a:t>
          </a:r>
          <a:r>
            <a:rPr lang="en-US" altLang="ja-JP" sz="1200" b="0" i="0" baseline="0">
              <a:solidFill>
                <a:schemeClr val="dk1"/>
              </a:solidFill>
              <a:effectLst/>
              <a:latin typeface="+mn-lt"/>
              <a:ea typeface="+mn-ea"/>
              <a:cs typeface="+mn-cs"/>
            </a:rPr>
            <a:t>R3</a:t>
          </a:r>
          <a:r>
            <a:rPr lang="ja-JP" altLang="ja-JP" sz="1200" b="0" i="0" baseline="0">
              <a:solidFill>
                <a:schemeClr val="dk1"/>
              </a:solidFill>
              <a:effectLst/>
              <a:latin typeface="+mn-lt"/>
              <a:ea typeface="+mn-ea"/>
              <a:cs typeface="+mn-cs"/>
            </a:rPr>
            <a:t>年度末には残高</a:t>
          </a:r>
          <a:r>
            <a:rPr lang="en-US" altLang="ja-JP" sz="1200" b="0" i="0" baseline="0">
              <a:solidFill>
                <a:schemeClr val="dk1"/>
              </a:solidFill>
              <a:effectLst/>
              <a:latin typeface="+mn-lt"/>
              <a:ea typeface="+mn-ea"/>
              <a:cs typeface="+mn-cs"/>
            </a:rPr>
            <a:t>50</a:t>
          </a:r>
          <a:r>
            <a:rPr lang="ja-JP" altLang="ja-JP" sz="1200" b="0" i="0" baseline="0">
              <a:solidFill>
                <a:schemeClr val="dk1"/>
              </a:solidFill>
              <a:effectLst/>
              <a:latin typeface="+mn-lt"/>
              <a:ea typeface="+mn-ea"/>
              <a:cs typeface="+mn-cs"/>
            </a:rPr>
            <a:t>百万円となっている。</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・ふるさと粟島応援基金：</a:t>
          </a:r>
          <a:r>
            <a:rPr kumimoji="1" lang="en-US" altLang="ja-JP" sz="1200">
              <a:solidFill>
                <a:schemeClr val="dk1"/>
              </a:solidFill>
              <a:effectLst/>
              <a:latin typeface="+mn-lt"/>
              <a:ea typeface="+mn-ea"/>
              <a:cs typeface="+mn-cs"/>
            </a:rPr>
            <a:t>R3</a:t>
          </a:r>
          <a:r>
            <a:rPr lang="ja-JP" altLang="ja-JP" sz="1200" b="0" i="0" baseline="0">
              <a:solidFill>
                <a:schemeClr val="dk1"/>
              </a:solidFill>
              <a:effectLst/>
              <a:latin typeface="+mn-lt"/>
              <a:ea typeface="+mn-ea"/>
              <a:cs typeface="+mn-cs"/>
            </a:rPr>
            <a:t>年度に</a:t>
          </a:r>
          <a:r>
            <a:rPr lang="ja-JP" altLang="en-US" sz="1200" b="0" i="0" baseline="0">
              <a:solidFill>
                <a:schemeClr val="dk1"/>
              </a:solidFill>
              <a:effectLst/>
              <a:latin typeface="+mn-lt"/>
              <a:ea typeface="+mn-ea"/>
              <a:cs typeface="+mn-cs"/>
            </a:rPr>
            <a:t>２</a:t>
          </a:r>
          <a:r>
            <a:rPr lang="ja-JP" altLang="ja-JP" sz="1200" b="0" i="0" baseline="0">
              <a:solidFill>
                <a:schemeClr val="dk1"/>
              </a:solidFill>
              <a:effectLst/>
              <a:latin typeface="+mn-lt"/>
              <a:ea typeface="+mn-ea"/>
              <a:cs typeface="+mn-cs"/>
            </a:rPr>
            <a:t>百万円を積立て、</a:t>
          </a:r>
          <a:r>
            <a:rPr lang="en-US" altLang="ja-JP" sz="1200" b="0" i="0" baseline="0">
              <a:solidFill>
                <a:schemeClr val="dk1"/>
              </a:solidFill>
              <a:effectLst/>
              <a:latin typeface="+mn-lt"/>
              <a:ea typeface="+mn-ea"/>
              <a:cs typeface="+mn-cs"/>
            </a:rPr>
            <a:t>R3</a:t>
          </a:r>
          <a:r>
            <a:rPr lang="ja-JP" altLang="ja-JP" sz="1200" b="0" i="0" baseline="0">
              <a:solidFill>
                <a:schemeClr val="dk1"/>
              </a:solidFill>
              <a:effectLst/>
              <a:latin typeface="+mn-lt"/>
              <a:ea typeface="+mn-ea"/>
              <a:cs typeface="+mn-cs"/>
            </a:rPr>
            <a:t>年度末には残高</a:t>
          </a:r>
          <a:r>
            <a:rPr lang="en-US" altLang="ja-JP" sz="1200" b="0" i="0" baseline="0">
              <a:solidFill>
                <a:schemeClr val="dk1"/>
              </a:solidFill>
              <a:effectLst/>
              <a:latin typeface="+mn-lt"/>
              <a:ea typeface="+mn-ea"/>
              <a:cs typeface="+mn-cs"/>
            </a:rPr>
            <a:t>8.5</a:t>
          </a:r>
          <a:r>
            <a:rPr lang="ja-JP" altLang="ja-JP" sz="1200" b="0" i="0" baseline="0">
              <a:solidFill>
                <a:schemeClr val="dk1"/>
              </a:solidFill>
              <a:effectLst/>
              <a:latin typeface="+mn-lt"/>
              <a:ea typeface="+mn-ea"/>
              <a:cs typeface="+mn-cs"/>
            </a:rPr>
            <a:t>百万円となっている。</a:t>
          </a:r>
          <a:endParaRPr lang="ja-JP" altLang="ja-JP" sz="16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・ふるさと創生基金：交流活性化事業特別会計（温泉事業）への資金として充てていく。</a:t>
          </a:r>
          <a:endParaRPr lang="ja-JP" altLang="ja-JP" sz="1600">
            <a:effectLst/>
          </a:endParaRPr>
        </a:p>
        <a:p>
          <a:pPr eaLnBrk="1" fontAlgn="auto" latinLnBrk="0" hangingPunct="1"/>
          <a:r>
            <a:rPr lang="ja-JP" altLang="ja-JP" sz="1200" b="0" i="0" baseline="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ふるさと粟島応援基金</a:t>
          </a:r>
          <a:r>
            <a:rPr lang="ja-JP" altLang="ja-JP" sz="1200" b="0" i="0" baseline="0">
              <a:solidFill>
                <a:schemeClr val="dk1"/>
              </a:solidFill>
              <a:effectLst/>
              <a:latin typeface="+mn-lt"/>
              <a:ea typeface="+mn-ea"/>
              <a:cs typeface="+mn-cs"/>
            </a:rPr>
            <a:t>：今後も地域活性化のための事業に充てていく。ふるさと納税による寄附金の増額を図る。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600">
            <a:effectLst/>
          </a:endParaRPr>
        </a:p>
        <a:p>
          <a:r>
            <a:rPr lang="ja-JP" altLang="ja-JP" sz="1200" b="0" i="0" baseline="0">
              <a:solidFill>
                <a:schemeClr val="dk1"/>
              </a:solidFill>
              <a:effectLst/>
              <a:latin typeface="+mn-lt"/>
              <a:ea typeface="+mn-ea"/>
              <a:cs typeface="+mn-cs"/>
            </a:rPr>
            <a:t>　地方創生の単独事業が増加する中で、不足する一般財源を補うために</a:t>
          </a:r>
          <a:r>
            <a:rPr lang="en-US" altLang="ja-JP" sz="1200" b="0" i="0" baseline="0">
              <a:solidFill>
                <a:schemeClr val="dk1"/>
              </a:solidFill>
              <a:effectLst/>
              <a:latin typeface="+mn-lt"/>
              <a:ea typeface="+mn-ea"/>
              <a:cs typeface="+mn-cs"/>
            </a:rPr>
            <a:t>H29</a:t>
          </a:r>
          <a:r>
            <a:rPr lang="ja-JP" altLang="ja-JP" sz="1200" b="0" i="0" baseline="0">
              <a:solidFill>
                <a:schemeClr val="dk1"/>
              </a:solidFill>
              <a:effectLst/>
              <a:latin typeface="+mn-lt"/>
              <a:ea typeface="+mn-ea"/>
              <a:cs typeface="+mn-cs"/>
            </a:rPr>
            <a:t>年度に</a:t>
          </a:r>
          <a:r>
            <a:rPr lang="en-US" altLang="ja-JP" sz="1200" b="0" i="0" baseline="0">
              <a:solidFill>
                <a:schemeClr val="dk1"/>
              </a:solidFill>
              <a:effectLst/>
              <a:latin typeface="+mn-lt"/>
              <a:ea typeface="+mn-ea"/>
              <a:cs typeface="+mn-cs"/>
            </a:rPr>
            <a:t>110</a:t>
          </a:r>
          <a:r>
            <a:rPr lang="ja-JP" altLang="ja-JP" sz="1200" b="0" i="0" baseline="0">
              <a:solidFill>
                <a:schemeClr val="dk1"/>
              </a:solidFill>
              <a:effectLst/>
              <a:latin typeface="+mn-lt"/>
              <a:ea typeface="+mn-ea"/>
              <a:cs typeface="+mn-cs"/>
            </a:rPr>
            <a:t>百万円</a:t>
          </a:r>
          <a:r>
            <a:rPr lang="ja-JP" altLang="en-US" sz="1200" b="0" i="0" baseline="0">
              <a:solidFill>
                <a:schemeClr val="dk1"/>
              </a:solidFill>
              <a:effectLst/>
              <a:latin typeface="+mn-lt"/>
              <a:ea typeface="+mn-ea"/>
              <a:cs typeface="+mn-cs"/>
            </a:rPr>
            <a:t>、</a:t>
          </a:r>
          <a:r>
            <a:rPr lang="en-US" altLang="ja-JP" sz="1200" b="0" i="0" baseline="0">
              <a:solidFill>
                <a:schemeClr val="dk1"/>
              </a:solidFill>
              <a:effectLst/>
              <a:latin typeface="+mn-lt"/>
              <a:ea typeface="+mn-ea"/>
              <a:cs typeface="+mn-cs"/>
            </a:rPr>
            <a:t>H30</a:t>
          </a:r>
          <a:r>
            <a:rPr lang="ja-JP" altLang="ja-JP" sz="1200" b="0" i="0" baseline="0">
              <a:solidFill>
                <a:schemeClr val="dk1"/>
              </a:solidFill>
              <a:effectLst/>
              <a:latin typeface="+mn-lt"/>
              <a:ea typeface="+mn-ea"/>
              <a:cs typeface="+mn-cs"/>
            </a:rPr>
            <a:t>年度に</a:t>
          </a:r>
          <a:r>
            <a:rPr lang="en-US" altLang="ja-JP" sz="1200" b="0" i="0" baseline="0">
              <a:solidFill>
                <a:schemeClr val="dk1"/>
              </a:solidFill>
              <a:effectLst/>
              <a:latin typeface="+mn-lt"/>
              <a:ea typeface="+mn-ea"/>
              <a:cs typeface="+mn-cs"/>
            </a:rPr>
            <a:t>100</a:t>
          </a:r>
          <a:r>
            <a:rPr lang="ja-JP" altLang="ja-JP" sz="1200" b="0" i="0" baseline="0">
              <a:solidFill>
                <a:schemeClr val="dk1"/>
              </a:solidFill>
              <a:effectLst/>
              <a:latin typeface="+mn-lt"/>
              <a:ea typeface="+mn-ea"/>
              <a:cs typeface="+mn-cs"/>
            </a:rPr>
            <a:t>百万円の基金を取崩し</a:t>
          </a:r>
          <a:r>
            <a:rPr lang="ja-JP" altLang="en-US" sz="1200" b="0" i="0" baseline="0">
              <a:solidFill>
                <a:schemeClr val="dk1"/>
              </a:solidFill>
              <a:effectLst/>
              <a:latin typeface="+mn-lt"/>
              <a:ea typeface="+mn-ea"/>
              <a:cs typeface="+mn-cs"/>
            </a:rPr>
            <a:t>たが</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その後</a:t>
          </a:r>
          <a:r>
            <a:rPr lang="ja-JP" altLang="ja-JP" sz="1200" b="0" i="0" baseline="0">
              <a:solidFill>
                <a:schemeClr val="dk1"/>
              </a:solidFill>
              <a:effectLst/>
              <a:latin typeface="+mn-lt"/>
              <a:ea typeface="+mn-ea"/>
              <a:cs typeface="+mn-cs"/>
            </a:rPr>
            <a:t>過疎ソフト事業を活用し、</a:t>
          </a:r>
          <a:r>
            <a:rPr lang="en-US" altLang="ja-JP" sz="1200" b="0" i="0" baseline="0">
              <a:solidFill>
                <a:schemeClr val="dk1"/>
              </a:solidFill>
              <a:effectLst/>
              <a:latin typeface="+mn-lt"/>
              <a:ea typeface="+mn-ea"/>
              <a:cs typeface="+mn-cs"/>
            </a:rPr>
            <a:t>R2</a:t>
          </a:r>
          <a:r>
            <a:rPr lang="ja-JP" altLang="ja-JP" sz="1200" b="0" i="0" baseline="0">
              <a:solidFill>
                <a:schemeClr val="dk1"/>
              </a:solidFill>
              <a:effectLst/>
              <a:latin typeface="+mn-lt"/>
              <a:ea typeface="+mn-ea"/>
              <a:cs typeface="+mn-cs"/>
            </a:rPr>
            <a:t>年度</a:t>
          </a:r>
          <a:r>
            <a:rPr lang="ja-JP" altLang="en-US" sz="1200" b="0" i="0" baseline="0">
              <a:solidFill>
                <a:schemeClr val="dk1"/>
              </a:solidFill>
              <a:effectLst/>
              <a:latin typeface="+mn-lt"/>
              <a:ea typeface="+mn-ea"/>
              <a:cs typeface="+mn-cs"/>
            </a:rPr>
            <a:t>は</a:t>
          </a:r>
          <a:r>
            <a:rPr lang="en-US" altLang="ja-JP" sz="1200" b="0" i="0" baseline="0">
              <a:solidFill>
                <a:schemeClr val="dk1"/>
              </a:solidFill>
              <a:effectLst/>
              <a:latin typeface="+mn-lt"/>
              <a:ea typeface="+mn-ea"/>
              <a:cs typeface="+mn-cs"/>
            </a:rPr>
            <a:t>20.8</a:t>
          </a:r>
          <a:r>
            <a:rPr lang="ja-JP" altLang="ja-JP" sz="1200" b="0" i="0" baseline="0">
              <a:solidFill>
                <a:schemeClr val="dk1"/>
              </a:solidFill>
              <a:effectLst/>
              <a:latin typeface="+mn-lt"/>
              <a:ea typeface="+mn-ea"/>
              <a:cs typeface="+mn-cs"/>
            </a:rPr>
            <a:t>百万円を積立て、</a:t>
          </a:r>
          <a:r>
            <a:rPr lang="en-US" altLang="ja-JP" sz="1200" b="0" i="0" baseline="0">
              <a:solidFill>
                <a:schemeClr val="dk1"/>
              </a:solidFill>
              <a:effectLst/>
              <a:latin typeface="+mn-lt"/>
              <a:ea typeface="+mn-ea"/>
              <a:cs typeface="+mn-cs"/>
            </a:rPr>
            <a:t>R3</a:t>
          </a:r>
          <a:r>
            <a:rPr lang="ja-JP" altLang="en-US" sz="1200" b="0" i="0" baseline="0">
              <a:solidFill>
                <a:schemeClr val="dk1"/>
              </a:solidFill>
              <a:effectLst/>
              <a:latin typeface="+mn-lt"/>
              <a:ea typeface="+mn-ea"/>
              <a:cs typeface="+mn-cs"/>
            </a:rPr>
            <a:t>年度は</a:t>
          </a:r>
          <a:r>
            <a:rPr lang="en-US" altLang="ja-JP" sz="1200" b="0" i="0" baseline="0">
              <a:solidFill>
                <a:schemeClr val="dk1"/>
              </a:solidFill>
              <a:effectLst/>
              <a:latin typeface="+mn-lt"/>
              <a:ea typeface="+mn-ea"/>
              <a:cs typeface="+mn-cs"/>
            </a:rPr>
            <a:t>40</a:t>
          </a:r>
          <a:r>
            <a:rPr lang="ja-JP" altLang="en-US" sz="1200" b="0" i="0" baseline="0">
              <a:solidFill>
                <a:schemeClr val="dk1"/>
              </a:solidFill>
              <a:effectLst/>
              <a:latin typeface="+mn-lt"/>
              <a:ea typeface="+mn-ea"/>
              <a:cs typeface="+mn-cs"/>
            </a:rPr>
            <a:t>百万円を積立てて、</a:t>
          </a:r>
          <a:r>
            <a:rPr lang="en-US" altLang="ja-JP" sz="1200" b="0" i="0" baseline="0">
              <a:solidFill>
                <a:schemeClr val="dk1"/>
              </a:solidFill>
              <a:effectLst/>
              <a:latin typeface="+mn-lt"/>
              <a:ea typeface="+mn-ea"/>
              <a:cs typeface="+mn-cs"/>
            </a:rPr>
            <a:t>R3</a:t>
          </a:r>
          <a:r>
            <a:rPr lang="ja-JP" altLang="en-US" sz="1200" b="0" i="0" baseline="0">
              <a:solidFill>
                <a:schemeClr val="dk1"/>
              </a:solidFill>
              <a:effectLst/>
              <a:latin typeface="+mn-lt"/>
              <a:ea typeface="+mn-ea"/>
              <a:cs typeface="+mn-cs"/>
            </a:rPr>
            <a:t>年度末で</a:t>
          </a:r>
          <a:r>
            <a:rPr lang="en-US" altLang="ja-JP" sz="1200" b="0" i="0" baseline="0">
              <a:solidFill>
                <a:schemeClr val="dk1"/>
              </a:solidFill>
              <a:effectLst/>
              <a:latin typeface="+mn-lt"/>
              <a:ea typeface="+mn-ea"/>
              <a:cs typeface="+mn-cs"/>
            </a:rPr>
            <a:t>301</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となった。</a:t>
          </a:r>
          <a:endParaRPr lang="ja-JP" altLang="ja-JP" sz="16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　第</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次総合計画において、</a:t>
          </a:r>
          <a:r>
            <a:rPr kumimoji="1" lang="en-US" altLang="ja-JP" sz="1200">
              <a:solidFill>
                <a:schemeClr val="dk1"/>
              </a:solidFill>
              <a:effectLst/>
              <a:latin typeface="+mn-lt"/>
              <a:ea typeface="+mn-ea"/>
              <a:cs typeface="+mn-cs"/>
            </a:rPr>
            <a:t>R5</a:t>
          </a:r>
          <a:r>
            <a:rPr kumimoji="1" lang="ja-JP" altLang="ja-JP" sz="1200">
              <a:solidFill>
                <a:schemeClr val="dk1"/>
              </a:solidFill>
              <a:effectLst/>
              <a:latin typeface="+mn-lt"/>
              <a:ea typeface="+mn-ea"/>
              <a:cs typeface="+mn-cs"/>
            </a:rPr>
            <a:t>年度までに</a:t>
          </a:r>
          <a:r>
            <a:rPr kumimoji="1" lang="en-US" altLang="ja-JP" sz="1200">
              <a:solidFill>
                <a:schemeClr val="dk1"/>
              </a:solidFill>
              <a:effectLst/>
              <a:latin typeface="+mn-lt"/>
              <a:ea typeface="+mn-ea"/>
              <a:cs typeface="+mn-cs"/>
            </a:rPr>
            <a:t>300</a:t>
          </a:r>
          <a:r>
            <a:rPr kumimoji="1" lang="ja-JP" altLang="ja-JP" sz="1200">
              <a:solidFill>
                <a:schemeClr val="dk1"/>
              </a:solidFill>
              <a:effectLst/>
              <a:latin typeface="+mn-lt"/>
              <a:ea typeface="+mn-ea"/>
              <a:cs typeface="+mn-cs"/>
            </a:rPr>
            <a:t>百万円とする目標を掲げて</a:t>
          </a:r>
          <a:r>
            <a:rPr kumimoji="1" lang="ja-JP" altLang="en-US" sz="1200">
              <a:solidFill>
                <a:schemeClr val="dk1"/>
              </a:solidFill>
              <a:effectLst/>
              <a:latin typeface="+mn-lt"/>
              <a:ea typeface="+mn-ea"/>
              <a:cs typeface="+mn-cs"/>
            </a:rPr>
            <a:t>おり</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更なる</a:t>
          </a:r>
          <a:r>
            <a:rPr kumimoji="1" lang="ja-JP" altLang="ja-JP" sz="1200">
              <a:solidFill>
                <a:schemeClr val="dk1"/>
              </a:solidFill>
              <a:effectLst/>
              <a:latin typeface="+mn-lt"/>
              <a:ea typeface="+mn-ea"/>
              <a:cs typeface="+mn-cs"/>
            </a:rPr>
            <a:t>積立てを行う。</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600">
            <a:effectLst/>
          </a:endParaRPr>
        </a:p>
        <a:p>
          <a:pPr eaLnBrk="1" fontAlgn="auto" latinLnBrk="0" hangingPunct="1"/>
          <a:r>
            <a:rPr lang="ja-JP" altLang="ja-JP" sz="1200" b="0" i="0" baseline="0">
              <a:solidFill>
                <a:schemeClr val="dk1"/>
              </a:solidFill>
              <a:effectLst/>
              <a:latin typeface="+mn-lt"/>
              <a:ea typeface="+mn-ea"/>
              <a:cs typeface="+mn-cs"/>
            </a:rPr>
            <a:t>　資金の活用なし。</a:t>
          </a:r>
          <a:endParaRPr lang="ja-JP" altLang="ja-JP" sz="16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600">
            <a:effectLst/>
          </a:endParaRPr>
        </a:p>
        <a:p>
          <a:pPr eaLnBrk="1" fontAlgn="auto" latinLnBrk="0" hangingPunct="1"/>
          <a:r>
            <a:rPr lang="ja-JP" altLang="ja-JP" sz="1200" b="0" i="0" baseline="0">
              <a:solidFill>
                <a:schemeClr val="dk1"/>
              </a:solidFill>
              <a:effectLst/>
              <a:latin typeface="+mn-lt"/>
              <a:ea typeface="+mn-ea"/>
              <a:cs typeface="+mn-cs"/>
            </a:rPr>
            <a:t>　借金返済に充てていく。</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051E4D3-8EF7-4718-8F95-7444BB9D73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E6D87D9-40CD-4388-AA68-D69E7D0EC2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2D2A8A31-3FBB-4B3D-9B88-20E4954D849E}"/>
            </a:ext>
          </a:extLst>
        </xdr:cNvPr>
        <xdr:cNvSpPr/>
      </xdr:nvSpPr>
      <xdr:spPr>
        <a:xfrm>
          <a:off x="16316325" y="8967788"/>
          <a:ext cx="14097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BE02B0F1-17AE-4BBA-A8FE-09A8D72D6BE2}"/>
            </a:ext>
          </a:extLst>
        </xdr:cNvPr>
        <xdr:cNvSpPr/>
      </xdr:nvSpPr>
      <xdr:spPr>
        <a:xfrm>
          <a:off x="12087225" y="12582525"/>
          <a:ext cx="14097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2EA26E5A-D2EF-4D2F-A9BE-058A38182B14}"/>
            </a:ext>
          </a:extLst>
        </xdr:cNvPr>
        <xdr:cNvSpPr/>
      </xdr:nvSpPr>
      <xdr:spPr>
        <a:xfrm>
          <a:off x="13496925" y="12582525"/>
          <a:ext cx="14097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E3DCACDD-2286-4B1C-8A05-DCB08798E1AC}"/>
            </a:ext>
          </a:extLst>
        </xdr:cNvPr>
        <xdr:cNvSpPr/>
      </xdr:nvSpPr>
      <xdr:spPr>
        <a:xfrm>
          <a:off x="14906625" y="12582525"/>
          <a:ext cx="14097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806AFD56-FE60-4BF1-8DD7-D09AED36AC76}"/>
            </a:ext>
          </a:extLst>
        </xdr:cNvPr>
        <xdr:cNvSpPr/>
      </xdr:nvSpPr>
      <xdr:spPr>
        <a:xfrm>
          <a:off x="16316325" y="12582525"/>
          <a:ext cx="14097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F1C25EB8-0204-4373-B060-9C960CD16A25}"/>
            </a:ext>
          </a:extLst>
        </xdr:cNvPr>
        <xdr:cNvSpPr/>
      </xdr:nvSpPr>
      <xdr:spPr>
        <a:xfrm>
          <a:off x="17726025" y="12582525"/>
          <a:ext cx="14097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FBBBBC38-7C37-49FB-85E9-CF8BF3966A76}"/>
            </a:ext>
          </a:extLst>
        </xdr:cNvPr>
        <xdr:cNvSpPr/>
      </xdr:nvSpPr>
      <xdr:spPr>
        <a:xfrm>
          <a:off x="355600" y="63500"/>
          <a:ext cx="11733213"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6274E9E3-9570-4A31-A4D3-D643E1173866}"/>
            </a:ext>
          </a:extLst>
        </xdr:cNvPr>
        <xdr:cNvSpPr/>
      </xdr:nvSpPr>
      <xdr:spPr>
        <a:xfrm>
          <a:off x="15773400" y="190500"/>
          <a:ext cx="3644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2069316E-D7B3-4CD5-BA9F-337B101528F0}"/>
            </a:ext>
          </a:extLst>
        </xdr:cNvPr>
        <xdr:cNvSpPr/>
      </xdr:nvSpPr>
      <xdr:spPr>
        <a:xfrm>
          <a:off x="15789275" y="215900"/>
          <a:ext cx="36099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8A4F5722-105D-4355-B086-6F74C3B9A838}"/>
            </a:ext>
          </a:extLst>
        </xdr:cNvPr>
        <xdr:cNvSpPr/>
      </xdr:nvSpPr>
      <xdr:spPr>
        <a:xfrm>
          <a:off x="15809913" y="241300"/>
          <a:ext cx="3557587"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88CDAA96-204A-4BC0-90B5-99D42DB17399}"/>
            </a:ext>
          </a:extLst>
        </xdr:cNvPr>
        <xdr:cNvSpPr/>
      </xdr:nvSpPr>
      <xdr:spPr>
        <a:xfrm>
          <a:off x="13179425" y="190500"/>
          <a:ext cx="24606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50AA182E-B62C-4931-85ED-93C2E710D6D5}"/>
            </a:ext>
          </a:extLst>
        </xdr:cNvPr>
        <xdr:cNvSpPr/>
      </xdr:nvSpPr>
      <xdr:spPr>
        <a:xfrm>
          <a:off x="13204825" y="215900"/>
          <a:ext cx="24161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2A2298C-B47E-4C0F-93EF-61471E593C20}"/>
            </a:ext>
          </a:extLst>
        </xdr:cNvPr>
        <xdr:cNvSpPr/>
      </xdr:nvSpPr>
      <xdr:spPr>
        <a:xfrm>
          <a:off x="13230225" y="241300"/>
          <a:ext cx="2373313"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C1F03170-C373-4DC9-84EE-E87B1C91072E}"/>
            </a:ext>
          </a:extLst>
        </xdr:cNvPr>
        <xdr:cNvSpPr/>
      </xdr:nvSpPr>
      <xdr:spPr>
        <a:xfrm>
          <a:off x="458787" y="889000"/>
          <a:ext cx="9339263" cy="17018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5B6A171E-FF05-4F42-AA58-CF49F3A539B4}"/>
            </a:ext>
          </a:extLst>
        </xdr:cNvPr>
        <xdr:cNvSpPr/>
      </xdr:nvSpPr>
      <xdr:spPr>
        <a:xfrm>
          <a:off x="581025" y="920750"/>
          <a:ext cx="1287463"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A9FA57-2D5C-4BAC-936C-6EABAA3473BB}"/>
            </a:ext>
          </a:extLst>
        </xdr:cNvPr>
        <xdr:cNvSpPr/>
      </xdr:nvSpPr>
      <xdr:spPr>
        <a:xfrm>
          <a:off x="1814513" y="920750"/>
          <a:ext cx="1233487"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
337
9.78
3,215,531
2,864,493
334,309
551,448
1,070,356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8D365413-401D-4614-A6E1-8BFF9E52D14B}"/>
            </a:ext>
          </a:extLst>
        </xdr:cNvPr>
        <xdr:cNvSpPr/>
      </xdr:nvSpPr>
      <xdr:spPr>
        <a:xfrm>
          <a:off x="3048000" y="920750"/>
          <a:ext cx="14097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6FCBAE2C-A404-4C23-A146-EF98CDD7E342}"/>
            </a:ext>
          </a:extLst>
        </xdr:cNvPr>
        <xdr:cNvSpPr/>
      </xdr:nvSpPr>
      <xdr:spPr>
        <a:xfrm>
          <a:off x="4457700" y="939800"/>
          <a:ext cx="18748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63530032-7C3F-4651-918E-6C0C0C4CB5D3}"/>
            </a:ext>
          </a:extLst>
        </xdr:cNvPr>
        <xdr:cNvSpPr/>
      </xdr:nvSpPr>
      <xdr:spPr>
        <a:xfrm>
          <a:off x="6332538" y="939800"/>
          <a:ext cx="11747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66B105C9-F29A-46D9-B57E-FEE52BAA0EC5}"/>
            </a:ext>
          </a:extLst>
        </xdr:cNvPr>
        <xdr:cNvSpPr/>
      </xdr:nvSpPr>
      <xdr:spPr>
        <a:xfrm>
          <a:off x="7566025" y="952500"/>
          <a:ext cx="5921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D8B5BC7B-0156-4ABF-8912-D04A00608B46}"/>
            </a:ext>
          </a:extLst>
        </xdr:cNvPr>
        <xdr:cNvSpPr/>
      </xdr:nvSpPr>
      <xdr:spPr>
        <a:xfrm>
          <a:off x="4457700" y="168592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B43F6046-2B8B-4524-9CCF-5454B82AF130}"/>
            </a:ext>
          </a:extLst>
        </xdr:cNvPr>
        <xdr:cNvSpPr/>
      </xdr:nvSpPr>
      <xdr:spPr>
        <a:xfrm>
          <a:off x="6396038" y="1685925"/>
          <a:ext cx="3402012"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546ADC76-51C6-4852-B954-5E36F00615DA}"/>
            </a:ext>
          </a:extLst>
        </xdr:cNvPr>
        <xdr:cNvSpPr/>
      </xdr:nvSpPr>
      <xdr:spPr>
        <a:xfrm>
          <a:off x="10260013" y="889000"/>
          <a:ext cx="1409700" cy="12223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44E57B78-4F90-4401-9519-7D8CF4FEFDCA}"/>
            </a:ext>
          </a:extLst>
        </xdr:cNvPr>
        <xdr:cNvSpPr/>
      </xdr:nvSpPr>
      <xdr:spPr>
        <a:xfrm>
          <a:off x="10501313" y="952500"/>
          <a:ext cx="123348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60DEF877-0FD8-4D2C-B014-0E0484BD871F}"/>
            </a:ext>
          </a:extLst>
        </xdr:cNvPr>
        <xdr:cNvSpPr/>
      </xdr:nvSpPr>
      <xdr:spPr>
        <a:xfrm>
          <a:off x="10501313" y="1219200"/>
          <a:ext cx="1233488" cy="492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8169FFDB-59F5-4980-9C9E-FC2C16BC5239}"/>
            </a:ext>
          </a:extLst>
        </xdr:cNvPr>
        <xdr:cNvSpPr/>
      </xdr:nvSpPr>
      <xdr:spPr>
        <a:xfrm>
          <a:off x="10501313" y="1543050"/>
          <a:ext cx="1350962"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9053FD16-1584-49B2-893E-785BE16A1C2B}"/>
            </a:ext>
          </a:extLst>
        </xdr:cNvPr>
        <xdr:cNvCxnSpPr/>
      </xdr:nvCxnSpPr>
      <xdr:spPr>
        <a:xfrm flipH="1">
          <a:off x="10328275" y="1041400"/>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EF928147-6E4C-4296-89FE-45560100DA1D}"/>
            </a:ext>
          </a:extLst>
        </xdr:cNvPr>
        <xdr:cNvSpPr/>
      </xdr:nvSpPr>
      <xdr:spPr>
        <a:xfrm>
          <a:off x="10382250"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25F8A9F3-C3CB-4174-9517-EA091EA0FD4A}"/>
            </a:ext>
          </a:extLst>
        </xdr:cNvPr>
        <xdr:cNvSpPr/>
      </xdr:nvSpPr>
      <xdr:spPr>
        <a:xfrm>
          <a:off x="10382250" y="1308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464A9E4E-46E0-4133-A398-1A3EC50018A7}"/>
            </a:ext>
          </a:extLst>
        </xdr:cNvPr>
        <xdr:cNvCxnSpPr/>
      </xdr:nvCxnSpPr>
      <xdr:spPr>
        <a:xfrm>
          <a:off x="10426700" y="154305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ED542C54-5D75-4578-898D-2EC96ED2D222}"/>
            </a:ext>
          </a:extLst>
        </xdr:cNvPr>
        <xdr:cNvCxnSpPr/>
      </xdr:nvCxnSpPr>
      <xdr:spPr>
        <a:xfrm>
          <a:off x="10347325" y="15430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5B9D1A83-2712-4577-9D39-349BABD66467}"/>
            </a:ext>
          </a:extLst>
        </xdr:cNvPr>
        <xdr:cNvCxnSpPr/>
      </xdr:nvCxnSpPr>
      <xdr:spPr>
        <a:xfrm flipV="1">
          <a:off x="10426700" y="177165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2AB6679B-AE8F-43D8-9304-FED1750F7343}"/>
            </a:ext>
          </a:extLst>
        </xdr:cNvPr>
        <xdr:cNvCxnSpPr/>
      </xdr:nvCxnSpPr>
      <xdr:spPr>
        <a:xfrm>
          <a:off x="10347325" y="190500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F46063B-E012-46C5-97EF-A726C39A1F33}"/>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C98C7ED7-6834-43D7-9059-0D91F7BD11D9}"/>
            </a:ext>
          </a:extLst>
        </xdr:cNvPr>
        <xdr:cNvSpPr txBox="1"/>
      </xdr:nvSpPr>
      <xdr:spPr>
        <a:xfrm>
          <a:off x="419100" y="29146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2F697F0C-01ED-4F47-BDA9-65ED3B9CB778}"/>
            </a:ext>
          </a:extLst>
        </xdr:cNvPr>
        <xdr:cNvSpPr txBox="1"/>
      </xdr:nvSpPr>
      <xdr:spPr>
        <a:xfrm>
          <a:off x="419100" y="31369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9C7749E9-C26A-42EA-8E47-21CA15D65FB2}"/>
            </a:ext>
          </a:extLst>
        </xdr:cNvPr>
        <xdr:cNvSpPr txBox="1"/>
      </xdr:nvSpPr>
      <xdr:spPr>
        <a:xfrm>
          <a:off x="419100" y="33686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76F36167-36C5-4113-9C4B-1A2AD8986290}"/>
            </a:ext>
          </a:extLst>
        </xdr:cNvPr>
        <xdr:cNvSpPr txBox="1"/>
      </xdr:nvSpPr>
      <xdr:spPr>
        <a:xfrm>
          <a:off x="419100" y="36004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5ADECFE0-DE10-4F7B-98C2-4883F3A325EC}"/>
            </a:ext>
          </a:extLst>
        </xdr:cNvPr>
        <xdr:cNvSpPr/>
      </xdr:nvSpPr>
      <xdr:spPr>
        <a:xfrm>
          <a:off x="1184275" y="4092575"/>
          <a:ext cx="39274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69D9D9A5-0DF2-4487-AAF3-9C65F5AB8D62}"/>
            </a:ext>
          </a:extLst>
        </xdr:cNvPr>
        <xdr:cNvSpPr/>
      </xdr:nvSpPr>
      <xdr:spPr>
        <a:xfrm>
          <a:off x="1857552" y="4462717"/>
          <a:ext cx="1599846"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a:extLst>
            <a:ext uri="{FF2B5EF4-FFF2-40B4-BE49-F238E27FC236}">
              <a16:creationId xmlns:a16="http://schemas.microsoft.com/office/drawing/2014/main" id="{F5BE0657-0B1C-4337-B8B2-37BAB24B0455}"/>
            </a:ext>
          </a:extLst>
        </xdr:cNvPr>
        <xdr:cNvSpPr/>
      </xdr:nvSpPr>
      <xdr:spPr>
        <a:xfrm>
          <a:off x="3726312" y="4446046"/>
          <a:ext cx="442014"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F4210E6B-EFA4-4CCF-B367-2158E604C347}"/>
            </a:ext>
          </a:extLst>
        </xdr:cNvPr>
        <xdr:cNvSpPr/>
      </xdr:nvSpPr>
      <xdr:spPr>
        <a:xfrm>
          <a:off x="50609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98C0ECE8-BB17-45F7-9C9F-4D617AB64C4A}"/>
            </a:ext>
          </a:extLst>
        </xdr:cNvPr>
        <xdr:cNvSpPr/>
      </xdr:nvSpPr>
      <xdr:spPr>
        <a:xfrm>
          <a:off x="50609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913AE7F7-25BB-4BF0-9C1E-1147BF08390A}"/>
            </a:ext>
          </a:extLst>
        </xdr:cNvPr>
        <xdr:cNvSpPr/>
      </xdr:nvSpPr>
      <xdr:spPr>
        <a:xfrm>
          <a:off x="64706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6C4D2766-EBCA-4570-BC10-E876A3F430F1}"/>
            </a:ext>
          </a:extLst>
        </xdr:cNvPr>
        <xdr:cNvSpPr/>
      </xdr:nvSpPr>
      <xdr:spPr>
        <a:xfrm>
          <a:off x="64706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EA3E125C-1063-481B-9707-2C5D6F1E08CC}"/>
            </a:ext>
          </a:extLst>
        </xdr:cNvPr>
        <xdr:cNvSpPr/>
      </xdr:nvSpPr>
      <xdr:spPr>
        <a:xfrm>
          <a:off x="80073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F7337215-50BA-442C-B48B-F0E0DEACF4CC}"/>
            </a:ext>
          </a:extLst>
        </xdr:cNvPr>
        <xdr:cNvSpPr/>
      </xdr:nvSpPr>
      <xdr:spPr>
        <a:xfrm>
          <a:off x="80073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6A2017A6-8BCF-411B-9AF1-F0606C0A38BD}"/>
            </a:ext>
          </a:extLst>
        </xdr:cNvPr>
        <xdr:cNvSpPr/>
      </xdr:nvSpPr>
      <xdr:spPr>
        <a:xfrm>
          <a:off x="1184275" y="4772025"/>
          <a:ext cx="3927475"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6EBBA160-4D07-4E1F-9572-6D1E5A4B335D}"/>
            </a:ext>
          </a:extLst>
        </xdr:cNvPr>
        <xdr:cNvSpPr/>
      </xdr:nvSpPr>
      <xdr:spPr>
        <a:xfrm>
          <a:off x="5364163" y="4772025"/>
          <a:ext cx="4405312"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4C725AC9-1200-4F94-A2C6-AE9E483F9E11}"/>
            </a:ext>
          </a:extLst>
        </xdr:cNvPr>
        <xdr:cNvSpPr/>
      </xdr:nvSpPr>
      <xdr:spPr>
        <a:xfrm>
          <a:off x="5364163"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877F3D44-0A6E-4CB0-A79D-193D6C0ECDB8}"/>
            </a:ext>
          </a:extLst>
        </xdr:cNvPr>
        <xdr:cNvSpPr txBox="1"/>
      </xdr:nvSpPr>
      <xdr:spPr>
        <a:xfrm>
          <a:off x="542607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有形固定資産原価償却率は、類似団体より低い数値となっている。現在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個別施設計画を策定中であり、引き続き計画に基づく施設の維持管理がなされるよう整備を進める。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年度については精査中</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3C847761-0C44-4F7C-863D-83272306460E}"/>
            </a:ext>
          </a:extLst>
        </xdr:cNvPr>
        <xdr:cNvSpPr txBox="1"/>
      </xdr:nvSpPr>
      <xdr:spPr>
        <a:xfrm>
          <a:off x="1160463"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F9721AC2-B5FB-4476-8490-293A3C80368C}"/>
            </a:ext>
          </a:extLst>
        </xdr:cNvPr>
        <xdr:cNvCxnSpPr/>
      </xdr:nvCxnSpPr>
      <xdr:spPr>
        <a:xfrm>
          <a:off x="1184275" y="681196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50EF22C4-28D7-4AAC-B5BA-2BED9470C7AB}"/>
            </a:ext>
          </a:extLst>
        </xdr:cNvPr>
        <xdr:cNvSpPr txBox="1"/>
      </xdr:nvSpPr>
      <xdr:spPr>
        <a:xfrm>
          <a:off x="752949"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3034BFF9-66AE-41DB-98CC-D89BD776679B}"/>
            </a:ext>
          </a:extLst>
        </xdr:cNvPr>
        <xdr:cNvCxnSpPr/>
      </xdr:nvCxnSpPr>
      <xdr:spPr>
        <a:xfrm>
          <a:off x="1184275" y="640397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6D681CC7-66DA-445A-A8A6-D6B4E830EAB9}"/>
            </a:ext>
          </a:extLst>
        </xdr:cNvPr>
        <xdr:cNvSpPr txBox="1"/>
      </xdr:nvSpPr>
      <xdr:spPr>
        <a:xfrm>
          <a:off x="804244" y="6319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517641DE-FB55-4A92-9141-DD651F361E61}"/>
            </a:ext>
          </a:extLst>
        </xdr:cNvPr>
        <xdr:cNvCxnSpPr/>
      </xdr:nvCxnSpPr>
      <xdr:spPr>
        <a:xfrm>
          <a:off x="1184275" y="6000750"/>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8FF79135-7F7D-4940-B1C0-A998D5FFC546}"/>
            </a:ext>
          </a:extLst>
        </xdr:cNvPr>
        <xdr:cNvSpPr txBox="1"/>
      </xdr:nvSpPr>
      <xdr:spPr>
        <a:xfrm>
          <a:off x="804244" y="5906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8B6D381C-5A1B-48EB-9545-519E0A154213}"/>
            </a:ext>
          </a:extLst>
        </xdr:cNvPr>
        <xdr:cNvCxnSpPr/>
      </xdr:nvCxnSpPr>
      <xdr:spPr>
        <a:xfrm>
          <a:off x="1184275" y="5588000"/>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F393C9BD-2878-40E0-9735-A6189CD58203}"/>
            </a:ext>
          </a:extLst>
        </xdr:cNvPr>
        <xdr:cNvSpPr txBox="1"/>
      </xdr:nvSpPr>
      <xdr:spPr>
        <a:xfrm>
          <a:off x="804244"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4B8CC0A9-26CB-4F95-A3B8-AB69D32B6F12}"/>
            </a:ext>
          </a:extLst>
        </xdr:cNvPr>
        <xdr:cNvCxnSpPr/>
      </xdr:nvCxnSpPr>
      <xdr:spPr>
        <a:xfrm>
          <a:off x="1184275" y="518477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F2D9EBC0-D93B-40DC-ABDE-5599E82118CF}"/>
            </a:ext>
          </a:extLst>
        </xdr:cNvPr>
        <xdr:cNvSpPr txBox="1"/>
      </xdr:nvSpPr>
      <xdr:spPr>
        <a:xfrm>
          <a:off x="804244" y="5090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2117783B-15F9-4245-9D9D-6CA42524C617}"/>
            </a:ext>
          </a:extLst>
        </xdr:cNvPr>
        <xdr:cNvCxnSpPr/>
      </xdr:nvCxnSpPr>
      <xdr:spPr>
        <a:xfrm>
          <a:off x="1184275" y="477202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B203F491-FFDC-41F6-BBF4-10FB9523FFAD}"/>
            </a:ext>
          </a:extLst>
        </xdr:cNvPr>
        <xdr:cNvSpPr txBox="1"/>
      </xdr:nvSpPr>
      <xdr:spPr>
        <a:xfrm>
          <a:off x="841253" y="468774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3113015D-4FEA-4B84-B8AD-D47F466DC5C1}"/>
            </a:ext>
          </a:extLst>
        </xdr:cNvPr>
        <xdr:cNvSpPr/>
      </xdr:nvSpPr>
      <xdr:spPr>
        <a:xfrm>
          <a:off x="1184275" y="4772025"/>
          <a:ext cx="3927475"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84709</xdr:rowOff>
    </xdr:from>
    <xdr:to>
      <xdr:col>23</xdr:col>
      <xdr:colOff>85090</xdr:colOff>
      <xdr:row>34</xdr:row>
      <xdr:rowOff>31877</xdr:rowOff>
    </xdr:to>
    <xdr:cxnSp macro="">
      <xdr:nvCxnSpPr>
        <xdr:cNvPr id="69" name="直線コネクタ 68">
          <a:extLst>
            <a:ext uri="{FF2B5EF4-FFF2-40B4-BE49-F238E27FC236}">
              <a16:creationId xmlns:a16="http://schemas.microsoft.com/office/drawing/2014/main" id="{0C8D071A-89B3-48A0-9718-65780BE3D23B}"/>
            </a:ext>
          </a:extLst>
        </xdr:cNvPr>
        <xdr:cNvCxnSpPr/>
      </xdr:nvCxnSpPr>
      <xdr:spPr>
        <a:xfrm flipV="1">
          <a:off x="4417695" y="5437759"/>
          <a:ext cx="1270" cy="91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35704</xdr:rowOff>
    </xdr:from>
    <xdr:ext cx="405111" cy="259045"/>
    <xdr:sp macro="" textlink="">
      <xdr:nvSpPr>
        <xdr:cNvPr id="70" name="有形固定資産減価償却率最小値テキスト">
          <a:extLst>
            <a:ext uri="{FF2B5EF4-FFF2-40B4-BE49-F238E27FC236}">
              <a16:creationId xmlns:a16="http://schemas.microsoft.com/office/drawing/2014/main" id="{521FD2B9-F612-4955-8237-2B41D016425F}"/>
            </a:ext>
          </a:extLst>
        </xdr:cNvPr>
        <xdr:cNvSpPr txBox="1"/>
      </xdr:nvSpPr>
      <xdr:spPr>
        <a:xfrm>
          <a:off x="4470400" y="6360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31877</xdr:rowOff>
    </xdr:from>
    <xdr:to>
      <xdr:col>23</xdr:col>
      <xdr:colOff>174625</xdr:colOff>
      <xdr:row>34</xdr:row>
      <xdr:rowOff>31877</xdr:rowOff>
    </xdr:to>
    <xdr:cxnSp macro="">
      <xdr:nvCxnSpPr>
        <xdr:cNvPr id="71" name="直線コネクタ 70">
          <a:extLst>
            <a:ext uri="{FF2B5EF4-FFF2-40B4-BE49-F238E27FC236}">
              <a16:creationId xmlns:a16="http://schemas.microsoft.com/office/drawing/2014/main" id="{520CD9ED-FE4F-40F0-ACF3-330959A2BA24}"/>
            </a:ext>
          </a:extLst>
        </xdr:cNvPr>
        <xdr:cNvCxnSpPr/>
      </xdr:nvCxnSpPr>
      <xdr:spPr>
        <a:xfrm>
          <a:off x="4335463" y="6356477"/>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31386</xdr:rowOff>
    </xdr:from>
    <xdr:ext cx="405111" cy="259045"/>
    <xdr:sp macro="" textlink="">
      <xdr:nvSpPr>
        <xdr:cNvPr id="72" name="有形固定資産減価償却率最大値テキスト">
          <a:extLst>
            <a:ext uri="{FF2B5EF4-FFF2-40B4-BE49-F238E27FC236}">
              <a16:creationId xmlns:a16="http://schemas.microsoft.com/office/drawing/2014/main" id="{6F05950C-1909-4515-9F6C-830B15921C32}"/>
            </a:ext>
          </a:extLst>
        </xdr:cNvPr>
        <xdr:cNvSpPr txBox="1"/>
      </xdr:nvSpPr>
      <xdr:spPr>
        <a:xfrm>
          <a:off x="4470400" y="5222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84709</xdr:rowOff>
    </xdr:from>
    <xdr:to>
      <xdr:col>23</xdr:col>
      <xdr:colOff>174625</xdr:colOff>
      <xdr:row>28</xdr:row>
      <xdr:rowOff>84709</xdr:rowOff>
    </xdr:to>
    <xdr:cxnSp macro="">
      <xdr:nvCxnSpPr>
        <xdr:cNvPr id="73" name="直線コネクタ 72">
          <a:extLst>
            <a:ext uri="{FF2B5EF4-FFF2-40B4-BE49-F238E27FC236}">
              <a16:creationId xmlns:a16="http://schemas.microsoft.com/office/drawing/2014/main" id="{2D300386-70D9-4618-BE92-8BC5B4B4FD70}"/>
            </a:ext>
          </a:extLst>
        </xdr:cNvPr>
        <xdr:cNvCxnSpPr/>
      </xdr:nvCxnSpPr>
      <xdr:spPr>
        <a:xfrm>
          <a:off x="4335463" y="5437759"/>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139209</xdr:rowOff>
    </xdr:from>
    <xdr:ext cx="405111" cy="259045"/>
    <xdr:sp macro="" textlink="">
      <xdr:nvSpPr>
        <xdr:cNvPr id="74" name="有形固定資産減価償却率平均値テキスト">
          <a:extLst>
            <a:ext uri="{FF2B5EF4-FFF2-40B4-BE49-F238E27FC236}">
              <a16:creationId xmlns:a16="http://schemas.microsoft.com/office/drawing/2014/main" id="{49DE9CCE-F376-4443-A23D-FBAF7D645B50}"/>
            </a:ext>
          </a:extLst>
        </xdr:cNvPr>
        <xdr:cNvSpPr txBox="1"/>
      </xdr:nvSpPr>
      <xdr:spPr>
        <a:xfrm>
          <a:off x="4470400" y="59780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160782</xdr:rowOff>
    </xdr:from>
    <xdr:to>
      <xdr:col>23</xdr:col>
      <xdr:colOff>136525</xdr:colOff>
      <xdr:row>32</xdr:row>
      <xdr:rowOff>90932</xdr:rowOff>
    </xdr:to>
    <xdr:sp macro="" textlink="">
      <xdr:nvSpPr>
        <xdr:cNvPr id="75" name="フローチャート: 判断 74">
          <a:extLst>
            <a:ext uri="{FF2B5EF4-FFF2-40B4-BE49-F238E27FC236}">
              <a16:creationId xmlns:a16="http://schemas.microsoft.com/office/drawing/2014/main" id="{F0E64A77-18AC-4A23-9DD2-34FBD4030AFC}"/>
            </a:ext>
          </a:extLst>
        </xdr:cNvPr>
        <xdr:cNvSpPr/>
      </xdr:nvSpPr>
      <xdr:spPr>
        <a:xfrm>
          <a:off x="4368800" y="599960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134874</xdr:rowOff>
    </xdr:from>
    <xdr:to>
      <xdr:col>19</xdr:col>
      <xdr:colOff>187325</xdr:colOff>
      <xdr:row>32</xdr:row>
      <xdr:rowOff>65024</xdr:rowOff>
    </xdr:to>
    <xdr:sp macro="" textlink="">
      <xdr:nvSpPr>
        <xdr:cNvPr id="76" name="フローチャート: 判断 75">
          <a:extLst>
            <a:ext uri="{FF2B5EF4-FFF2-40B4-BE49-F238E27FC236}">
              <a16:creationId xmlns:a16="http://schemas.microsoft.com/office/drawing/2014/main" id="{5E3B1A14-427C-45F7-AD9A-D5D3A13935EB}"/>
            </a:ext>
          </a:extLst>
        </xdr:cNvPr>
        <xdr:cNvSpPr/>
      </xdr:nvSpPr>
      <xdr:spPr>
        <a:xfrm>
          <a:off x="3714750" y="5973699"/>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119761</xdr:rowOff>
    </xdr:from>
    <xdr:to>
      <xdr:col>15</xdr:col>
      <xdr:colOff>187325</xdr:colOff>
      <xdr:row>32</xdr:row>
      <xdr:rowOff>49911</xdr:rowOff>
    </xdr:to>
    <xdr:sp macro="" textlink="">
      <xdr:nvSpPr>
        <xdr:cNvPr id="77" name="フローチャート: 判断 76">
          <a:extLst>
            <a:ext uri="{FF2B5EF4-FFF2-40B4-BE49-F238E27FC236}">
              <a16:creationId xmlns:a16="http://schemas.microsoft.com/office/drawing/2014/main" id="{DD2A2613-9887-4860-BC91-8F87002B8A8D}"/>
            </a:ext>
          </a:extLst>
        </xdr:cNvPr>
        <xdr:cNvSpPr/>
      </xdr:nvSpPr>
      <xdr:spPr>
        <a:xfrm>
          <a:off x="3009900" y="5958586"/>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96012</xdr:rowOff>
    </xdr:from>
    <xdr:to>
      <xdr:col>11</xdr:col>
      <xdr:colOff>187325</xdr:colOff>
      <xdr:row>32</xdr:row>
      <xdr:rowOff>26162</xdr:rowOff>
    </xdr:to>
    <xdr:sp macro="" textlink="">
      <xdr:nvSpPr>
        <xdr:cNvPr id="78" name="フローチャート: 判断 77">
          <a:extLst>
            <a:ext uri="{FF2B5EF4-FFF2-40B4-BE49-F238E27FC236}">
              <a16:creationId xmlns:a16="http://schemas.microsoft.com/office/drawing/2014/main" id="{0B95D4B3-466E-4918-844E-25F7216BAEF7}"/>
            </a:ext>
          </a:extLst>
        </xdr:cNvPr>
        <xdr:cNvSpPr/>
      </xdr:nvSpPr>
      <xdr:spPr>
        <a:xfrm>
          <a:off x="2305050" y="5934837"/>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61468</xdr:rowOff>
    </xdr:from>
    <xdr:to>
      <xdr:col>7</xdr:col>
      <xdr:colOff>187325</xdr:colOff>
      <xdr:row>31</xdr:row>
      <xdr:rowOff>163068</xdr:rowOff>
    </xdr:to>
    <xdr:sp macro="" textlink="">
      <xdr:nvSpPr>
        <xdr:cNvPr id="79" name="フローチャート: 判断 78">
          <a:extLst>
            <a:ext uri="{FF2B5EF4-FFF2-40B4-BE49-F238E27FC236}">
              <a16:creationId xmlns:a16="http://schemas.microsoft.com/office/drawing/2014/main" id="{E6104175-F44D-4A27-89E2-45B2CE4483A2}"/>
            </a:ext>
          </a:extLst>
        </xdr:cNvPr>
        <xdr:cNvSpPr/>
      </xdr:nvSpPr>
      <xdr:spPr>
        <a:xfrm>
          <a:off x="1600200" y="590029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DABADF5-053B-4D0D-9501-4ADEB8F64856}"/>
            </a:ext>
          </a:extLst>
        </xdr:cNvPr>
        <xdr:cNvSpPr txBox="1"/>
      </xdr:nvSpPr>
      <xdr:spPr>
        <a:xfrm>
          <a:off x="42560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20654D0-8113-45EA-BB1D-72BECC920657}"/>
            </a:ext>
          </a:extLst>
        </xdr:cNvPr>
        <xdr:cNvSpPr txBox="1"/>
      </xdr:nvSpPr>
      <xdr:spPr>
        <a:xfrm>
          <a:off x="36020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E62EFB7-D727-495A-93C6-5FA5A0B6CB61}"/>
            </a:ext>
          </a:extLst>
        </xdr:cNvPr>
        <xdr:cNvSpPr txBox="1"/>
      </xdr:nvSpPr>
      <xdr:spPr>
        <a:xfrm>
          <a:off x="28971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5EEFC540-0D2F-4A3A-9B7F-A9794D4EF13F}"/>
            </a:ext>
          </a:extLst>
        </xdr:cNvPr>
        <xdr:cNvSpPr txBox="1"/>
      </xdr:nvSpPr>
      <xdr:spPr>
        <a:xfrm>
          <a:off x="21923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FFD0248-002E-4932-B864-C6DEC187C33D}"/>
            </a:ext>
          </a:extLst>
        </xdr:cNvPr>
        <xdr:cNvSpPr txBox="1"/>
      </xdr:nvSpPr>
      <xdr:spPr>
        <a:xfrm>
          <a:off x="14874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8890</xdr:rowOff>
    </xdr:from>
    <xdr:to>
      <xdr:col>19</xdr:col>
      <xdr:colOff>187325</xdr:colOff>
      <xdr:row>27</xdr:row>
      <xdr:rowOff>110490</xdr:rowOff>
    </xdr:to>
    <xdr:sp macro="" textlink="">
      <xdr:nvSpPr>
        <xdr:cNvPr id="85" name="楕円 84">
          <a:extLst>
            <a:ext uri="{FF2B5EF4-FFF2-40B4-BE49-F238E27FC236}">
              <a16:creationId xmlns:a16="http://schemas.microsoft.com/office/drawing/2014/main" id="{65001BEB-EABC-4E0A-AE33-64A46B65F2CB}"/>
            </a:ext>
          </a:extLst>
        </xdr:cNvPr>
        <xdr:cNvSpPr/>
      </xdr:nvSpPr>
      <xdr:spPr>
        <a:xfrm>
          <a:off x="3714750" y="520001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32</xdr:row>
      <xdr:rowOff>56151</xdr:rowOff>
    </xdr:from>
    <xdr:ext cx="405111" cy="259045"/>
    <xdr:sp macro="" textlink="">
      <xdr:nvSpPr>
        <xdr:cNvPr id="86" name="n_1aveValue有形固定資産減価償却率">
          <a:extLst>
            <a:ext uri="{FF2B5EF4-FFF2-40B4-BE49-F238E27FC236}">
              <a16:creationId xmlns:a16="http://schemas.microsoft.com/office/drawing/2014/main" id="{1EB31B66-F54C-4C82-BAC2-62913980FBF0}"/>
            </a:ext>
          </a:extLst>
        </xdr:cNvPr>
        <xdr:cNvSpPr txBox="1"/>
      </xdr:nvSpPr>
      <xdr:spPr>
        <a:xfrm>
          <a:off x="3564582" y="6056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66438</xdr:rowOff>
    </xdr:from>
    <xdr:ext cx="405111" cy="259045"/>
    <xdr:sp macro="" textlink="">
      <xdr:nvSpPr>
        <xdr:cNvPr id="87" name="n_2aveValue有形固定資産減価償却率">
          <a:extLst>
            <a:ext uri="{FF2B5EF4-FFF2-40B4-BE49-F238E27FC236}">
              <a16:creationId xmlns:a16="http://schemas.microsoft.com/office/drawing/2014/main" id="{802164ED-157F-492F-86B8-718A30F8910B}"/>
            </a:ext>
          </a:extLst>
        </xdr:cNvPr>
        <xdr:cNvSpPr txBox="1"/>
      </xdr:nvSpPr>
      <xdr:spPr>
        <a:xfrm>
          <a:off x="2872432" y="574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42689</xdr:rowOff>
    </xdr:from>
    <xdr:ext cx="405111" cy="259045"/>
    <xdr:sp macro="" textlink="">
      <xdr:nvSpPr>
        <xdr:cNvPr id="88" name="n_3aveValue有形固定資産減価償却率">
          <a:extLst>
            <a:ext uri="{FF2B5EF4-FFF2-40B4-BE49-F238E27FC236}">
              <a16:creationId xmlns:a16="http://schemas.microsoft.com/office/drawing/2014/main" id="{66062193-CCCA-47C5-A8EC-AC4D2B612352}"/>
            </a:ext>
          </a:extLst>
        </xdr:cNvPr>
        <xdr:cNvSpPr txBox="1"/>
      </xdr:nvSpPr>
      <xdr:spPr>
        <a:xfrm>
          <a:off x="2167582" y="5719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8145</xdr:rowOff>
    </xdr:from>
    <xdr:ext cx="405111" cy="259045"/>
    <xdr:sp macro="" textlink="">
      <xdr:nvSpPr>
        <xdr:cNvPr id="89" name="n_4aveValue有形固定資産減価償却率">
          <a:extLst>
            <a:ext uri="{FF2B5EF4-FFF2-40B4-BE49-F238E27FC236}">
              <a16:creationId xmlns:a16="http://schemas.microsoft.com/office/drawing/2014/main" id="{F887650D-6314-43B2-8968-113FEF9F2F03}"/>
            </a:ext>
          </a:extLst>
        </xdr:cNvPr>
        <xdr:cNvSpPr txBox="1"/>
      </xdr:nvSpPr>
      <xdr:spPr>
        <a:xfrm>
          <a:off x="1462732" y="5685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127017</xdr:rowOff>
    </xdr:from>
    <xdr:ext cx="405111" cy="259045"/>
    <xdr:sp macro="" textlink="">
      <xdr:nvSpPr>
        <xdr:cNvPr id="90" name="n_1mainValue有形固定資産減価償却率">
          <a:extLst>
            <a:ext uri="{FF2B5EF4-FFF2-40B4-BE49-F238E27FC236}">
              <a16:creationId xmlns:a16="http://schemas.microsoft.com/office/drawing/2014/main" id="{36D3ACF0-A3C3-409D-B300-840DB92AC050}"/>
            </a:ext>
          </a:extLst>
        </xdr:cNvPr>
        <xdr:cNvSpPr txBox="1"/>
      </xdr:nvSpPr>
      <xdr:spPr>
        <a:xfrm>
          <a:off x="3564582" y="499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id="{BF8701B6-0C7B-43C1-A240-DF8DBFC552FD}"/>
            </a:ext>
          </a:extLst>
        </xdr:cNvPr>
        <xdr:cNvSpPr/>
      </xdr:nvSpPr>
      <xdr:spPr>
        <a:xfrm>
          <a:off x="10474325" y="4092575"/>
          <a:ext cx="3913188"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id="{B1575B2E-31C4-4BFA-96CC-954657CB9C9A}"/>
            </a:ext>
          </a:extLst>
        </xdr:cNvPr>
        <xdr:cNvSpPr/>
      </xdr:nvSpPr>
      <xdr:spPr>
        <a:xfrm>
          <a:off x="11458843" y="4462717"/>
          <a:ext cx="963077"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a:extLst>
            <a:ext uri="{FF2B5EF4-FFF2-40B4-BE49-F238E27FC236}">
              <a16:creationId xmlns:a16="http://schemas.microsoft.com/office/drawing/2014/main" id="{95DE6AD8-ECF1-425C-846D-4B70B94F1FBF}"/>
            </a:ext>
          </a:extLst>
        </xdr:cNvPr>
        <xdr:cNvSpPr/>
      </xdr:nvSpPr>
      <xdr:spPr>
        <a:xfrm>
          <a:off x="12794203" y="4446046"/>
          <a:ext cx="876806"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id="{DF257980-EA03-45D6-A673-FDD727953F5E}"/>
            </a:ext>
          </a:extLst>
        </xdr:cNvPr>
        <xdr:cNvSpPr/>
      </xdr:nvSpPr>
      <xdr:spPr>
        <a:xfrm>
          <a:off x="143510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id="{C05DB867-A782-4766-8BB1-FA9001637C06}"/>
            </a:ext>
          </a:extLst>
        </xdr:cNvPr>
        <xdr:cNvSpPr/>
      </xdr:nvSpPr>
      <xdr:spPr>
        <a:xfrm>
          <a:off x="143510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a:extLst>
            <a:ext uri="{FF2B5EF4-FFF2-40B4-BE49-F238E27FC236}">
              <a16:creationId xmlns:a16="http://schemas.microsoft.com/office/drawing/2014/main" id="{7D1D6ABE-2F68-4E20-80FD-0A850D7444C2}"/>
            </a:ext>
          </a:extLst>
        </xdr:cNvPr>
        <xdr:cNvSpPr/>
      </xdr:nvSpPr>
      <xdr:spPr>
        <a:xfrm>
          <a:off x="157607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a:extLst>
            <a:ext uri="{FF2B5EF4-FFF2-40B4-BE49-F238E27FC236}">
              <a16:creationId xmlns:a16="http://schemas.microsoft.com/office/drawing/2014/main" id="{1A8E4243-526F-462B-A451-D73713F78577}"/>
            </a:ext>
          </a:extLst>
        </xdr:cNvPr>
        <xdr:cNvSpPr/>
      </xdr:nvSpPr>
      <xdr:spPr>
        <a:xfrm>
          <a:off x="157607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a:extLst>
            <a:ext uri="{FF2B5EF4-FFF2-40B4-BE49-F238E27FC236}">
              <a16:creationId xmlns:a16="http://schemas.microsoft.com/office/drawing/2014/main" id="{59103562-099B-4719-8681-1C86C0256EAC}"/>
            </a:ext>
          </a:extLst>
        </xdr:cNvPr>
        <xdr:cNvSpPr/>
      </xdr:nvSpPr>
      <xdr:spPr>
        <a:xfrm>
          <a:off x="17283113"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a:extLst>
            <a:ext uri="{FF2B5EF4-FFF2-40B4-BE49-F238E27FC236}">
              <a16:creationId xmlns:a16="http://schemas.microsoft.com/office/drawing/2014/main" id="{A3F25C98-E2FB-42B6-BCE6-7F6004245E15}"/>
            </a:ext>
          </a:extLst>
        </xdr:cNvPr>
        <xdr:cNvSpPr/>
      </xdr:nvSpPr>
      <xdr:spPr>
        <a:xfrm>
          <a:off x="17283113"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a:extLst>
            <a:ext uri="{FF2B5EF4-FFF2-40B4-BE49-F238E27FC236}">
              <a16:creationId xmlns:a16="http://schemas.microsoft.com/office/drawing/2014/main" id="{6CF1A834-83B9-47AC-9584-9313449F1116}"/>
            </a:ext>
          </a:extLst>
        </xdr:cNvPr>
        <xdr:cNvSpPr/>
      </xdr:nvSpPr>
      <xdr:spPr>
        <a:xfrm>
          <a:off x="10474325" y="4772025"/>
          <a:ext cx="3913188"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a:extLst>
            <a:ext uri="{FF2B5EF4-FFF2-40B4-BE49-F238E27FC236}">
              <a16:creationId xmlns:a16="http://schemas.microsoft.com/office/drawing/2014/main" id="{453B1F9B-45CE-48A2-A321-E6B6E590B9A4}"/>
            </a:ext>
          </a:extLst>
        </xdr:cNvPr>
        <xdr:cNvSpPr/>
      </xdr:nvSpPr>
      <xdr:spPr>
        <a:xfrm>
          <a:off x="14639925" y="4772025"/>
          <a:ext cx="4405313"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a:extLst>
            <a:ext uri="{FF2B5EF4-FFF2-40B4-BE49-F238E27FC236}">
              <a16:creationId xmlns:a16="http://schemas.microsoft.com/office/drawing/2014/main" id="{75E6EC29-438A-4E32-9762-595F3306B8F5}"/>
            </a:ext>
          </a:extLst>
        </xdr:cNvPr>
        <xdr:cNvSpPr/>
      </xdr:nvSpPr>
      <xdr:spPr>
        <a:xfrm>
          <a:off x="14639925"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a:extLst>
            <a:ext uri="{FF2B5EF4-FFF2-40B4-BE49-F238E27FC236}">
              <a16:creationId xmlns:a16="http://schemas.microsoft.com/office/drawing/2014/main" id="{542AD0D1-F274-4FDE-87D8-69BECCCCF07B}"/>
            </a:ext>
          </a:extLst>
        </xdr:cNvPr>
        <xdr:cNvSpPr txBox="1"/>
      </xdr:nvSpPr>
      <xdr:spPr>
        <a:xfrm>
          <a:off x="1471612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本村の債務償還比率は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218.9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若干上回った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は財政規模が縮小する可能性があるため、債務償還比率の低下が予想される。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a:extLst>
            <a:ext uri="{FF2B5EF4-FFF2-40B4-BE49-F238E27FC236}">
              <a16:creationId xmlns:a16="http://schemas.microsoft.com/office/drawing/2014/main" id="{A384BF3B-9BD8-4FB2-847B-F9FD416CEB80}"/>
            </a:ext>
          </a:extLst>
        </xdr:cNvPr>
        <xdr:cNvSpPr txBox="1"/>
      </xdr:nvSpPr>
      <xdr:spPr>
        <a:xfrm>
          <a:off x="10436225"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a:extLst>
            <a:ext uri="{FF2B5EF4-FFF2-40B4-BE49-F238E27FC236}">
              <a16:creationId xmlns:a16="http://schemas.microsoft.com/office/drawing/2014/main" id="{8386BDB2-8B7A-4749-B92F-4B15FBDCC663}"/>
            </a:ext>
          </a:extLst>
        </xdr:cNvPr>
        <xdr:cNvCxnSpPr/>
      </xdr:nvCxnSpPr>
      <xdr:spPr>
        <a:xfrm>
          <a:off x="10474325" y="681196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6" name="テキスト ボックス 105">
          <a:extLst>
            <a:ext uri="{FF2B5EF4-FFF2-40B4-BE49-F238E27FC236}">
              <a16:creationId xmlns:a16="http://schemas.microsoft.com/office/drawing/2014/main" id="{05CAEF8B-C050-4163-A00F-E2B5D76B7296}"/>
            </a:ext>
          </a:extLst>
        </xdr:cNvPr>
        <xdr:cNvSpPr txBox="1"/>
      </xdr:nvSpPr>
      <xdr:spPr>
        <a:xfrm>
          <a:off x="9970864"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D350585C-B061-431C-A1B2-8680B85E7C08}"/>
            </a:ext>
          </a:extLst>
        </xdr:cNvPr>
        <xdr:cNvCxnSpPr/>
      </xdr:nvCxnSpPr>
      <xdr:spPr>
        <a:xfrm>
          <a:off x="10474325" y="647594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8" name="テキスト ボックス 107">
          <a:extLst>
            <a:ext uri="{FF2B5EF4-FFF2-40B4-BE49-F238E27FC236}">
              <a16:creationId xmlns:a16="http://schemas.microsoft.com/office/drawing/2014/main" id="{3B22ABDD-D0BD-4054-BA47-D2E04FD1BB8F}"/>
            </a:ext>
          </a:extLst>
        </xdr:cNvPr>
        <xdr:cNvSpPr txBox="1"/>
      </xdr:nvSpPr>
      <xdr:spPr>
        <a:xfrm>
          <a:off x="10028711"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CDC4D5F3-5039-4B13-BB26-8601554D8703}"/>
            </a:ext>
          </a:extLst>
        </xdr:cNvPr>
        <xdr:cNvCxnSpPr/>
      </xdr:nvCxnSpPr>
      <xdr:spPr>
        <a:xfrm>
          <a:off x="10474325" y="6135158"/>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a:extLst>
            <a:ext uri="{FF2B5EF4-FFF2-40B4-BE49-F238E27FC236}">
              <a16:creationId xmlns:a16="http://schemas.microsoft.com/office/drawing/2014/main" id="{EB5934EC-6AF3-4F58-82DB-4049E46FCFC9}"/>
            </a:ext>
          </a:extLst>
        </xdr:cNvPr>
        <xdr:cNvSpPr txBox="1"/>
      </xdr:nvSpPr>
      <xdr:spPr>
        <a:xfrm>
          <a:off x="100287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29360658-E923-41F9-BDCB-7FE22F695138}"/>
            </a:ext>
          </a:extLst>
        </xdr:cNvPr>
        <xdr:cNvCxnSpPr/>
      </xdr:nvCxnSpPr>
      <xdr:spPr>
        <a:xfrm>
          <a:off x="10474325" y="579437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a:extLst>
            <a:ext uri="{FF2B5EF4-FFF2-40B4-BE49-F238E27FC236}">
              <a16:creationId xmlns:a16="http://schemas.microsoft.com/office/drawing/2014/main" id="{125EA450-4687-4497-AB42-1CF577D13E90}"/>
            </a:ext>
          </a:extLst>
        </xdr:cNvPr>
        <xdr:cNvSpPr txBox="1"/>
      </xdr:nvSpPr>
      <xdr:spPr>
        <a:xfrm>
          <a:off x="10028711" y="57005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C06B4400-D289-42F5-8E64-34595F56F510}"/>
            </a:ext>
          </a:extLst>
        </xdr:cNvPr>
        <xdr:cNvCxnSpPr/>
      </xdr:nvCxnSpPr>
      <xdr:spPr>
        <a:xfrm>
          <a:off x="10474325" y="545359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a:extLst>
            <a:ext uri="{FF2B5EF4-FFF2-40B4-BE49-F238E27FC236}">
              <a16:creationId xmlns:a16="http://schemas.microsoft.com/office/drawing/2014/main" id="{51EB9BBD-514E-4D28-A9D3-70E0B7B49F38}"/>
            </a:ext>
          </a:extLst>
        </xdr:cNvPr>
        <xdr:cNvSpPr txBox="1"/>
      </xdr:nvSpPr>
      <xdr:spPr>
        <a:xfrm>
          <a:off x="10028711" y="53597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61F8A380-CA9A-4500-BBF1-A149CB74A510}"/>
            </a:ext>
          </a:extLst>
        </xdr:cNvPr>
        <xdr:cNvCxnSpPr/>
      </xdr:nvCxnSpPr>
      <xdr:spPr>
        <a:xfrm>
          <a:off x="10474325" y="5112808"/>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6" name="テキスト ボックス 115">
          <a:extLst>
            <a:ext uri="{FF2B5EF4-FFF2-40B4-BE49-F238E27FC236}">
              <a16:creationId xmlns:a16="http://schemas.microsoft.com/office/drawing/2014/main" id="{F52609BD-8E58-4798-8EA1-04D8A3A7C4A4}"/>
            </a:ext>
          </a:extLst>
        </xdr:cNvPr>
        <xdr:cNvSpPr txBox="1"/>
      </xdr:nvSpPr>
      <xdr:spPr>
        <a:xfrm>
          <a:off x="10131303" y="502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39A1FB1C-E04C-45EF-9BA7-B99DB14CA35C}"/>
            </a:ext>
          </a:extLst>
        </xdr:cNvPr>
        <xdr:cNvCxnSpPr/>
      </xdr:nvCxnSpPr>
      <xdr:spPr>
        <a:xfrm>
          <a:off x="10474325" y="477202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a:extLst>
            <a:ext uri="{FF2B5EF4-FFF2-40B4-BE49-F238E27FC236}">
              <a16:creationId xmlns:a16="http://schemas.microsoft.com/office/drawing/2014/main" id="{3FC212D9-C6A4-40F1-B35B-1706F42A3C6E}"/>
            </a:ext>
          </a:extLst>
        </xdr:cNvPr>
        <xdr:cNvSpPr/>
      </xdr:nvSpPr>
      <xdr:spPr>
        <a:xfrm>
          <a:off x="10474325" y="4772025"/>
          <a:ext cx="3913188"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119" name="直線コネクタ 118">
          <a:extLst>
            <a:ext uri="{FF2B5EF4-FFF2-40B4-BE49-F238E27FC236}">
              <a16:creationId xmlns:a16="http://schemas.microsoft.com/office/drawing/2014/main" id="{4808ADFF-3FEC-4152-B407-510AD0A73C04}"/>
            </a:ext>
          </a:extLst>
        </xdr:cNvPr>
        <xdr:cNvCxnSpPr/>
      </xdr:nvCxnSpPr>
      <xdr:spPr>
        <a:xfrm flipV="1">
          <a:off x="13693458" y="5112808"/>
          <a:ext cx="1269" cy="120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120" name="債務償還比率最小値テキスト">
          <a:extLst>
            <a:ext uri="{FF2B5EF4-FFF2-40B4-BE49-F238E27FC236}">
              <a16:creationId xmlns:a16="http://schemas.microsoft.com/office/drawing/2014/main" id="{BA842B14-8ED7-4A10-A971-C2FA72F3D040}"/>
            </a:ext>
          </a:extLst>
        </xdr:cNvPr>
        <xdr:cNvSpPr txBox="1"/>
      </xdr:nvSpPr>
      <xdr:spPr>
        <a:xfrm>
          <a:off x="13746163" y="632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121" name="直線コネクタ 120">
          <a:extLst>
            <a:ext uri="{FF2B5EF4-FFF2-40B4-BE49-F238E27FC236}">
              <a16:creationId xmlns:a16="http://schemas.microsoft.com/office/drawing/2014/main" id="{4AAA5DE5-736A-4E6D-AFFB-57B3CF926235}"/>
            </a:ext>
          </a:extLst>
        </xdr:cNvPr>
        <xdr:cNvCxnSpPr/>
      </xdr:nvCxnSpPr>
      <xdr:spPr>
        <a:xfrm>
          <a:off x="13620750" y="631886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2" name="債務償還比率最大値テキスト">
          <a:extLst>
            <a:ext uri="{FF2B5EF4-FFF2-40B4-BE49-F238E27FC236}">
              <a16:creationId xmlns:a16="http://schemas.microsoft.com/office/drawing/2014/main" id="{A3CB50C8-50B9-4D9A-8C96-53EFDAEC76C0}"/>
            </a:ext>
          </a:extLst>
        </xdr:cNvPr>
        <xdr:cNvSpPr txBox="1"/>
      </xdr:nvSpPr>
      <xdr:spPr>
        <a:xfrm>
          <a:off x="13746163" y="4897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3" name="直線コネクタ 122">
          <a:extLst>
            <a:ext uri="{FF2B5EF4-FFF2-40B4-BE49-F238E27FC236}">
              <a16:creationId xmlns:a16="http://schemas.microsoft.com/office/drawing/2014/main" id="{3147C4D7-EE39-4EC9-B7F3-482C1F8EC74F}"/>
            </a:ext>
          </a:extLst>
        </xdr:cNvPr>
        <xdr:cNvCxnSpPr/>
      </xdr:nvCxnSpPr>
      <xdr:spPr>
        <a:xfrm>
          <a:off x="13620750" y="511280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94029</xdr:rowOff>
    </xdr:from>
    <xdr:ext cx="469744" cy="259045"/>
    <xdr:sp macro="" textlink="">
      <xdr:nvSpPr>
        <xdr:cNvPr id="124" name="債務償還比率平均値テキスト">
          <a:extLst>
            <a:ext uri="{FF2B5EF4-FFF2-40B4-BE49-F238E27FC236}">
              <a16:creationId xmlns:a16="http://schemas.microsoft.com/office/drawing/2014/main" id="{FE32FDD7-D15F-46FF-BD6C-213A0C96E8F9}"/>
            </a:ext>
          </a:extLst>
        </xdr:cNvPr>
        <xdr:cNvSpPr txBox="1"/>
      </xdr:nvSpPr>
      <xdr:spPr>
        <a:xfrm>
          <a:off x="13746163" y="5285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125" name="フローチャート: 判断 124">
          <a:extLst>
            <a:ext uri="{FF2B5EF4-FFF2-40B4-BE49-F238E27FC236}">
              <a16:creationId xmlns:a16="http://schemas.microsoft.com/office/drawing/2014/main" id="{5500D50F-28C7-454A-BED6-CFF137A45785}"/>
            </a:ext>
          </a:extLst>
        </xdr:cNvPr>
        <xdr:cNvSpPr/>
      </xdr:nvSpPr>
      <xdr:spPr>
        <a:xfrm>
          <a:off x="13658850" y="5424202"/>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26" name="フローチャート: 判断 125">
          <a:extLst>
            <a:ext uri="{FF2B5EF4-FFF2-40B4-BE49-F238E27FC236}">
              <a16:creationId xmlns:a16="http://schemas.microsoft.com/office/drawing/2014/main" id="{EB14CEC3-38BE-4CE2-8460-F6CCEFFBEBB3}"/>
            </a:ext>
          </a:extLst>
        </xdr:cNvPr>
        <xdr:cNvSpPr/>
      </xdr:nvSpPr>
      <xdr:spPr>
        <a:xfrm>
          <a:off x="12990513" y="555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27" name="フローチャート: 判断 126">
          <a:extLst>
            <a:ext uri="{FF2B5EF4-FFF2-40B4-BE49-F238E27FC236}">
              <a16:creationId xmlns:a16="http://schemas.microsoft.com/office/drawing/2014/main" id="{D4B22EE6-05CA-4CB1-AB33-5DA389808250}"/>
            </a:ext>
          </a:extLst>
        </xdr:cNvPr>
        <xdr:cNvSpPr/>
      </xdr:nvSpPr>
      <xdr:spPr>
        <a:xfrm>
          <a:off x="12285663" y="55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28" name="フローチャート: 判断 127">
          <a:extLst>
            <a:ext uri="{FF2B5EF4-FFF2-40B4-BE49-F238E27FC236}">
              <a16:creationId xmlns:a16="http://schemas.microsoft.com/office/drawing/2014/main" id="{1C2DCDD2-974B-4777-8418-AA0D41AE70B3}"/>
            </a:ext>
          </a:extLst>
        </xdr:cNvPr>
        <xdr:cNvSpPr/>
      </xdr:nvSpPr>
      <xdr:spPr>
        <a:xfrm>
          <a:off x="11580813" y="553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29" name="フローチャート: 判断 128">
          <a:extLst>
            <a:ext uri="{FF2B5EF4-FFF2-40B4-BE49-F238E27FC236}">
              <a16:creationId xmlns:a16="http://schemas.microsoft.com/office/drawing/2014/main" id="{9DB22E76-F751-41D2-AE69-0E8B691C13D1}"/>
            </a:ext>
          </a:extLst>
        </xdr:cNvPr>
        <xdr:cNvSpPr/>
      </xdr:nvSpPr>
      <xdr:spPr>
        <a:xfrm>
          <a:off x="10875963" y="548987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FA65992D-529D-4BD5-9AE1-4532B7E40942}"/>
            </a:ext>
          </a:extLst>
        </xdr:cNvPr>
        <xdr:cNvSpPr txBox="1"/>
      </xdr:nvSpPr>
      <xdr:spPr>
        <a:xfrm>
          <a:off x="135318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A92B17FD-DA38-48DE-8090-BA4B1A23ED5C}"/>
            </a:ext>
          </a:extLst>
        </xdr:cNvPr>
        <xdr:cNvSpPr txBox="1"/>
      </xdr:nvSpPr>
      <xdr:spPr>
        <a:xfrm>
          <a:off x="128778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D3D96588-91F8-4650-9194-C0EE86C6C4BE}"/>
            </a:ext>
          </a:extLst>
        </xdr:cNvPr>
        <xdr:cNvSpPr txBox="1"/>
      </xdr:nvSpPr>
      <xdr:spPr>
        <a:xfrm>
          <a:off x="121729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23ED038-0291-4E33-B9C3-BBAAF85E9D09}"/>
            </a:ext>
          </a:extLst>
        </xdr:cNvPr>
        <xdr:cNvSpPr txBox="1"/>
      </xdr:nvSpPr>
      <xdr:spPr>
        <a:xfrm>
          <a:off x="114681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EF938F03-BDE8-41B4-9D6F-9554592F88AD}"/>
            </a:ext>
          </a:extLst>
        </xdr:cNvPr>
        <xdr:cNvSpPr txBox="1"/>
      </xdr:nvSpPr>
      <xdr:spPr>
        <a:xfrm>
          <a:off x="107632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83746</xdr:rowOff>
    </xdr:from>
    <xdr:to>
      <xdr:col>76</xdr:col>
      <xdr:colOff>73025</xdr:colOff>
      <xdr:row>29</xdr:row>
      <xdr:rowOff>13896</xdr:rowOff>
    </xdr:to>
    <xdr:sp macro="" textlink="">
      <xdr:nvSpPr>
        <xdr:cNvPr id="135" name="楕円 134">
          <a:extLst>
            <a:ext uri="{FF2B5EF4-FFF2-40B4-BE49-F238E27FC236}">
              <a16:creationId xmlns:a16="http://schemas.microsoft.com/office/drawing/2014/main" id="{1B857ECA-B4F6-4F66-9E6C-9C41C54959BB}"/>
            </a:ext>
          </a:extLst>
        </xdr:cNvPr>
        <xdr:cNvSpPr/>
      </xdr:nvSpPr>
      <xdr:spPr>
        <a:xfrm>
          <a:off x="13658850" y="5436796"/>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62173</xdr:rowOff>
    </xdr:from>
    <xdr:ext cx="469744" cy="259045"/>
    <xdr:sp macro="" textlink="">
      <xdr:nvSpPr>
        <xdr:cNvPr id="136" name="債務償還比率該当値テキスト">
          <a:extLst>
            <a:ext uri="{FF2B5EF4-FFF2-40B4-BE49-F238E27FC236}">
              <a16:creationId xmlns:a16="http://schemas.microsoft.com/office/drawing/2014/main" id="{5A070AD0-ED48-4358-A816-6161C15FA834}"/>
            </a:ext>
          </a:extLst>
        </xdr:cNvPr>
        <xdr:cNvSpPr txBox="1"/>
      </xdr:nvSpPr>
      <xdr:spPr>
        <a:xfrm>
          <a:off x="13746163" y="541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18796</xdr:rowOff>
    </xdr:from>
    <xdr:to>
      <xdr:col>72</xdr:col>
      <xdr:colOff>123825</xdr:colOff>
      <xdr:row>28</xdr:row>
      <xdr:rowOff>120396</xdr:rowOff>
    </xdr:to>
    <xdr:sp macro="" textlink="">
      <xdr:nvSpPr>
        <xdr:cNvPr id="137" name="楕円 136">
          <a:extLst>
            <a:ext uri="{FF2B5EF4-FFF2-40B4-BE49-F238E27FC236}">
              <a16:creationId xmlns:a16="http://schemas.microsoft.com/office/drawing/2014/main" id="{938B33F6-ED04-4928-977C-4BEAF82A77B6}"/>
            </a:ext>
          </a:extLst>
        </xdr:cNvPr>
        <xdr:cNvSpPr/>
      </xdr:nvSpPr>
      <xdr:spPr>
        <a:xfrm>
          <a:off x="12990513" y="537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69596</xdr:rowOff>
    </xdr:from>
    <xdr:to>
      <xdr:col>76</xdr:col>
      <xdr:colOff>22225</xdr:colOff>
      <xdr:row>28</xdr:row>
      <xdr:rowOff>134546</xdr:rowOff>
    </xdr:to>
    <xdr:cxnSp macro="">
      <xdr:nvCxnSpPr>
        <xdr:cNvPr id="138" name="直線コネクタ 137">
          <a:extLst>
            <a:ext uri="{FF2B5EF4-FFF2-40B4-BE49-F238E27FC236}">
              <a16:creationId xmlns:a16="http://schemas.microsoft.com/office/drawing/2014/main" id="{DC966D5D-4D68-41F7-9948-811A42E0C4CF}"/>
            </a:ext>
          </a:extLst>
        </xdr:cNvPr>
        <xdr:cNvCxnSpPr/>
      </xdr:nvCxnSpPr>
      <xdr:spPr>
        <a:xfrm>
          <a:off x="13041313" y="5422646"/>
          <a:ext cx="654050" cy="6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113252</xdr:rowOff>
    </xdr:from>
    <xdr:to>
      <xdr:col>68</xdr:col>
      <xdr:colOff>123825</xdr:colOff>
      <xdr:row>29</xdr:row>
      <xdr:rowOff>43402</xdr:rowOff>
    </xdr:to>
    <xdr:sp macro="" textlink="">
      <xdr:nvSpPr>
        <xdr:cNvPr id="139" name="楕円 138">
          <a:extLst>
            <a:ext uri="{FF2B5EF4-FFF2-40B4-BE49-F238E27FC236}">
              <a16:creationId xmlns:a16="http://schemas.microsoft.com/office/drawing/2014/main" id="{9EC92797-02E3-4DF0-BA2A-547AD845D7B0}"/>
            </a:ext>
          </a:extLst>
        </xdr:cNvPr>
        <xdr:cNvSpPr/>
      </xdr:nvSpPr>
      <xdr:spPr>
        <a:xfrm>
          <a:off x="12285663" y="546630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69596</xdr:rowOff>
    </xdr:from>
    <xdr:to>
      <xdr:col>72</xdr:col>
      <xdr:colOff>73025</xdr:colOff>
      <xdr:row>28</xdr:row>
      <xdr:rowOff>164052</xdr:rowOff>
    </xdr:to>
    <xdr:cxnSp macro="">
      <xdr:nvCxnSpPr>
        <xdr:cNvPr id="140" name="直線コネクタ 139">
          <a:extLst>
            <a:ext uri="{FF2B5EF4-FFF2-40B4-BE49-F238E27FC236}">
              <a16:creationId xmlns:a16="http://schemas.microsoft.com/office/drawing/2014/main" id="{B681CD55-0A75-4384-9A8F-494796F9A612}"/>
            </a:ext>
          </a:extLst>
        </xdr:cNvPr>
        <xdr:cNvCxnSpPr/>
      </xdr:nvCxnSpPr>
      <xdr:spPr>
        <a:xfrm flipV="1">
          <a:off x="12336463" y="5422646"/>
          <a:ext cx="704850" cy="9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52800</xdr:rowOff>
    </xdr:from>
    <xdr:to>
      <xdr:col>64</xdr:col>
      <xdr:colOff>123825</xdr:colOff>
      <xdr:row>28</xdr:row>
      <xdr:rowOff>154400</xdr:rowOff>
    </xdr:to>
    <xdr:sp macro="" textlink="">
      <xdr:nvSpPr>
        <xdr:cNvPr id="141" name="楕円 140">
          <a:extLst>
            <a:ext uri="{FF2B5EF4-FFF2-40B4-BE49-F238E27FC236}">
              <a16:creationId xmlns:a16="http://schemas.microsoft.com/office/drawing/2014/main" id="{485C2819-C9AB-4E5F-AE06-A865D644B5B8}"/>
            </a:ext>
          </a:extLst>
        </xdr:cNvPr>
        <xdr:cNvSpPr/>
      </xdr:nvSpPr>
      <xdr:spPr>
        <a:xfrm>
          <a:off x="11580813" y="540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103600</xdr:rowOff>
    </xdr:from>
    <xdr:to>
      <xdr:col>68</xdr:col>
      <xdr:colOff>73025</xdr:colOff>
      <xdr:row>28</xdr:row>
      <xdr:rowOff>164052</xdr:rowOff>
    </xdr:to>
    <xdr:cxnSp macro="">
      <xdr:nvCxnSpPr>
        <xdr:cNvPr id="142" name="直線コネクタ 141">
          <a:extLst>
            <a:ext uri="{FF2B5EF4-FFF2-40B4-BE49-F238E27FC236}">
              <a16:creationId xmlns:a16="http://schemas.microsoft.com/office/drawing/2014/main" id="{9D30541D-832A-4A8D-987C-27631B2A3DA1}"/>
            </a:ext>
          </a:extLst>
        </xdr:cNvPr>
        <xdr:cNvCxnSpPr/>
      </xdr:nvCxnSpPr>
      <xdr:spPr>
        <a:xfrm>
          <a:off x="11631613" y="5456650"/>
          <a:ext cx="70485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38936</xdr:rowOff>
    </xdr:from>
    <xdr:to>
      <xdr:col>60</xdr:col>
      <xdr:colOff>123825</xdr:colOff>
      <xdr:row>27</xdr:row>
      <xdr:rowOff>140536</xdr:rowOff>
    </xdr:to>
    <xdr:sp macro="" textlink="">
      <xdr:nvSpPr>
        <xdr:cNvPr id="143" name="楕円 142">
          <a:extLst>
            <a:ext uri="{FF2B5EF4-FFF2-40B4-BE49-F238E27FC236}">
              <a16:creationId xmlns:a16="http://schemas.microsoft.com/office/drawing/2014/main" id="{ACCFE8B7-735A-4926-B9F5-050AA7512625}"/>
            </a:ext>
          </a:extLst>
        </xdr:cNvPr>
        <xdr:cNvSpPr/>
      </xdr:nvSpPr>
      <xdr:spPr>
        <a:xfrm>
          <a:off x="10875963" y="52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89736</xdr:rowOff>
    </xdr:from>
    <xdr:to>
      <xdr:col>64</xdr:col>
      <xdr:colOff>73025</xdr:colOff>
      <xdr:row>28</xdr:row>
      <xdr:rowOff>103600</xdr:rowOff>
    </xdr:to>
    <xdr:cxnSp macro="">
      <xdr:nvCxnSpPr>
        <xdr:cNvPr id="144" name="直線コネクタ 143">
          <a:extLst>
            <a:ext uri="{FF2B5EF4-FFF2-40B4-BE49-F238E27FC236}">
              <a16:creationId xmlns:a16="http://schemas.microsoft.com/office/drawing/2014/main" id="{3FA40641-1E9F-4892-9EE9-57BC59001E95}"/>
            </a:ext>
          </a:extLst>
        </xdr:cNvPr>
        <xdr:cNvCxnSpPr/>
      </xdr:nvCxnSpPr>
      <xdr:spPr>
        <a:xfrm>
          <a:off x="10926763" y="5280861"/>
          <a:ext cx="704850" cy="17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132944</xdr:rowOff>
    </xdr:from>
    <xdr:ext cx="469744" cy="259045"/>
    <xdr:sp macro="" textlink="">
      <xdr:nvSpPr>
        <xdr:cNvPr id="145" name="n_1aveValue債務償還比率">
          <a:extLst>
            <a:ext uri="{FF2B5EF4-FFF2-40B4-BE49-F238E27FC236}">
              <a16:creationId xmlns:a16="http://schemas.microsoft.com/office/drawing/2014/main" id="{15584B1A-5EB2-41E3-8D6A-B340DFD61F5B}"/>
            </a:ext>
          </a:extLst>
        </xdr:cNvPr>
        <xdr:cNvSpPr txBox="1"/>
      </xdr:nvSpPr>
      <xdr:spPr>
        <a:xfrm>
          <a:off x="12808027" y="564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143739</xdr:rowOff>
    </xdr:from>
    <xdr:ext cx="469744" cy="259045"/>
    <xdr:sp macro="" textlink="">
      <xdr:nvSpPr>
        <xdr:cNvPr id="146" name="n_2aveValue債務償還比率">
          <a:extLst>
            <a:ext uri="{FF2B5EF4-FFF2-40B4-BE49-F238E27FC236}">
              <a16:creationId xmlns:a16="http://schemas.microsoft.com/office/drawing/2014/main" id="{8E770CAA-5765-4269-AAA3-512616FC9F48}"/>
            </a:ext>
          </a:extLst>
        </xdr:cNvPr>
        <xdr:cNvSpPr txBox="1"/>
      </xdr:nvSpPr>
      <xdr:spPr>
        <a:xfrm>
          <a:off x="12115877" y="565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107935</xdr:rowOff>
    </xdr:from>
    <xdr:ext cx="469744" cy="259045"/>
    <xdr:sp macro="" textlink="">
      <xdr:nvSpPr>
        <xdr:cNvPr id="147" name="n_3aveValue債務償還比率">
          <a:extLst>
            <a:ext uri="{FF2B5EF4-FFF2-40B4-BE49-F238E27FC236}">
              <a16:creationId xmlns:a16="http://schemas.microsoft.com/office/drawing/2014/main" id="{8F2B7F53-4A57-42F5-9955-C6B3092B0D45}"/>
            </a:ext>
          </a:extLst>
        </xdr:cNvPr>
        <xdr:cNvSpPr txBox="1"/>
      </xdr:nvSpPr>
      <xdr:spPr>
        <a:xfrm>
          <a:off x="11411027" y="562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58098</xdr:rowOff>
    </xdr:from>
    <xdr:ext cx="469744" cy="259045"/>
    <xdr:sp macro="" textlink="">
      <xdr:nvSpPr>
        <xdr:cNvPr id="148" name="n_4aveValue債務償還比率">
          <a:extLst>
            <a:ext uri="{FF2B5EF4-FFF2-40B4-BE49-F238E27FC236}">
              <a16:creationId xmlns:a16="http://schemas.microsoft.com/office/drawing/2014/main" id="{10F20208-607A-4217-9683-C017578D4C2F}"/>
            </a:ext>
          </a:extLst>
        </xdr:cNvPr>
        <xdr:cNvSpPr txBox="1"/>
      </xdr:nvSpPr>
      <xdr:spPr>
        <a:xfrm>
          <a:off x="10706177" y="557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136923</xdr:rowOff>
    </xdr:from>
    <xdr:ext cx="469744" cy="259045"/>
    <xdr:sp macro="" textlink="">
      <xdr:nvSpPr>
        <xdr:cNvPr id="149" name="n_1mainValue債務償還比率">
          <a:extLst>
            <a:ext uri="{FF2B5EF4-FFF2-40B4-BE49-F238E27FC236}">
              <a16:creationId xmlns:a16="http://schemas.microsoft.com/office/drawing/2014/main" id="{47745EE8-15B6-4345-955A-15D47939FF4B}"/>
            </a:ext>
          </a:extLst>
        </xdr:cNvPr>
        <xdr:cNvSpPr txBox="1"/>
      </xdr:nvSpPr>
      <xdr:spPr>
        <a:xfrm>
          <a:off x="12808027" y="516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59929</xdr:rowOff>
    </xdr:from>
    <xdr:ext cx="469744" cy="259045"/>
    <xdr:sp macro="" textlink="">
      <xdr:nvSpPr>
        <xdr:cNvPr id="150" name="n_2mainValue債務償還比率">
          <a:extLst>
            <a:ext uri="{FF2B5EF4-FFF2-40B4-BE49-F238E27FC236}">
              <a16:creationId xmlns:a16="http://schemas.microsoft.com/office/drawing/2014/main" id="{6DF4BF2C-BD67-4665-9DF1-CBD25C49533B}"/>
            </a:ext>
          </a:extLst>
        </xdr:cNvPr>
        <xdr:cNvSpPr txBox="1"/>
      </xdr:nvSpPr>
      <xdr:spPr>
        <a:xfrm>
          <a:off x="12115877" y="525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170927</xdr:rowOff>
    </xdr:from>
    <xdr:ext cx="469744" cy="259045"/>
    <xdr:sp macro="" textlink="">
      <xdr:nvSpPr>
        <xdr:cNvPr id="151" name="n_3mainValue債務償還比率">
          <a:extLst>
            <a:ext uri="{FF2B5EF4-FFF2-40B4-BE49-F238E27FC236}">
              <a16:creationId xmlns:a16="http://schemas.microsoft.com/office/drawing/2014/main" id="{96BC640A-1381-40C8-B72F-92E63611A4AA}"/>
            </a:ext>
          </a:extLst>
        </xdr:cNvPr>
        <xdr:cNvSpPr txBox="1"/>
      </xdr:nvSpPr>
      <xdr:spPr>
        <a:xfrm>
          <a:off x="11411027" y="519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157063</xdr:rowOff>
    </xdr:from>
    <xdr:ext cx="405111" cy="259045"/>
    <xdr:sp macro="" textlink="">
      <xdr:nvSpPr>
        <xdr:cNvPr id="152" name="n_4mainValue債務償還比率">
          <a:extLst>
            <a:ext uri="{FF2B5EF4-FFF2-40B4-BE49-F238E27FC236}">
              <a16:creationId xmlns:a16="http://schemas.microsoft.com/office/drawing/2014/main" id="{BF4E3732-B4D2-4E32-A6FA-28A7A274FA0B}"/>
            </a:ext>
          </a:extLst>
        </xdr:cNvPr>
        <xdr:cNvSpPr txBox="1"/>
      </xdr:nvSpPr>
      <xdr:spPr>
        <a:xfrm>
          <a:off x="10738494" y="502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3" name="正方形/長方形 152">
          <a:extLst>
            <a:ext uri="{FF2B5EF4-FFF2-40B4-BE49-F238E27FC236}">
              <a16:creationId xmlns:a16="http://schemas.microsoft.com/office/drawing/2014/main" id="{8CF0B43E-2DE1-4D54-8857-F09B21FD0920}"/>
            </a:ext>
          </a:extLst>
        </xdr:cNvPr>
        <xdr:cNvSpPr/>
      </xdr:nvSpPr>
      <xdr:spPr>
        <a:xfrm>
          <a:off x="1184275" y="7653338"/>
          <a:ext cx="5462588"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4" name="正方形/長方形 153">
          <a:extLst>
            <a:ext uri="{FF2B5EF4-FFF2-40B4-BE49-F238E27FC236}">
              <a16:creationId xmlns:a16="http://schemas.microsoft.com/office/drawing/2014/main" id="{2D189E46-7881-4A14-9D30-C71453130709}"/>
            </a:ext>
          </a:extLst>
        </xdr:cNvPr>
        <xdr:cNvSpPr/>
      </xdr:nvSpPr>
      <xdr:spPr>
        <a:xfrm>
          <a:off x="1184275" y="11268075"/>
          <a:ext cx="5462588"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5" name="テキスト ボックス 154">
          <a:extLst>
            <a:ext uri="{FF2B5EF4-FFF2-40B4-BE49-F238E27FC236}">
              <a16:creationId xmlns:a16="http://schemas.microsoft.com/office/drawing/2014/main" id="{79A85C2E-25C3-46B3-830B-0FA9DF413836}"/>
            </a:ext>
          </a:extLst>
        </xdr:cNvPr>
        <xdr:cNvSpPr txBox="1"/>
      </xdr:nvSpPr>
      <xdr:spPr>
        <a:xfrm>
          <a:off x="857250" y="789781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6" name="テキスト ボックス 155">
          <a:extLst>
            <a:ext uri="{FF2B5EF4-FFF2-40B4-BE49-F238E27FC236}">
              <a16:creationId xmlns:a16="http://schemas.microsoft.com/office/drawing/2014/main" id="{CEFEE71D-14B8-4880-8306-DE88774D102C}"/>
            </a:ext>
          </a:extLst>
        </xdr:cNvPr>
        <xdr:cNvSpPr txBox="1"/>
      </xdr:nvSpPr>
      <xdr:spPr>
        <a:xfrm>
          <a:off x="6470650" y="1043146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7" name="テキスト ボックス 156">
          <a:extLst>
            <a:ext uri="{FF2B5EF4-FFF2-40B4-BE49-F238E27FC236}">
              <a16:creationId xmlns:a16="http://schemas.microsoft.com/office/drawing/2014/main" id="{7F433BDB-A0D5-47C4-84D2-4DC2F63835B4}"/>
            </a:ext>
          </a:extLst>
        </xdr:cNvPr>
        <xdr:cNvSpPr txBox="1"/>
      </xdr:nvSpPr>
      <xdr:spPr>
        <a:xfrm>
          <a:off x="857250" y="114776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8" name="テキスト ボックス 157">
          <a:extLst>
            <a:ext uri="{FF2B5EF4-FFF2-40B4-BE49-F238E27FC236}">
              <a16:creationId xmlns:a16="http://schemas.microsoft.com/office/drawing/2014/main" id="{98738387-E1F9-43A0-8428-22B2410B8944}"/>
            </a:ext>
          </a:extLst>
        </xdr:cNvPr>
        <xdr:cNvSpPr txBox="1"/>
      </xdr:nvSpPr>
      <xdr:spPr>
        <a:xfrm>
          <a:off x="6470650" y="140811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07D9E19-1D5C-4D0F-86EC-3AFABE339198}"/>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D2EBAA-F7A8-4B1A-B58F-0603EB893103}"/>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24F15FA-18CA-4833-B9A8-D729A37090CC}"/>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C431CB5-EEB2-4EC5-9673-AFC5070A7DB4}"/>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AAC1480-1CA7-47B4-A432-A12385C735F6}"/>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7809344-0957-4095-AC88-6B37C80E23D2}"/>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8E29E8-6D54-4F2C-B929-DBAA398FDD32}"/>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ADD562F-A388-42A1-AD71-2E4DE2D1A538}"/>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85266C9-6D6F-40A9-9483-5F99429CAD4C}"/>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A56AA1F-9C32-4C70-AD18-1F54E124B29D}"/>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
337
9.78
3,215,531
2,864,493
334,309
551,448
1,070,356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93F955A-F40D-460A-A4B1-6A3398E7A1F0}"/>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3E701B5-4454-475F-A9CE-F3ED3C13BCF9}"/>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C718781-9407-45EC-ABEC-CAF759E2C941}"/>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73E2E01-E827-44FD-B973-BD789923859B}"/>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3868D3C-221C-47FC-B048-E187879F9FD1}"/>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AC7DCAC-1F0B-48CC-9B79-01760A8D4C4B}"/>
            </a:ext>
          </a:extLst>
        </xdr:cNvPr>
        <xdr:cNvSpPr/>
      </xdr:nvSpPr>
      <xdr:spPr>
        <a:xfrm>
          <a:off x="6646863" y="1628775"/>
          <a:ext cx="339725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968769DD-7E65-4CD9-B919-FED269A86A38}"/>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A7ECFEA3-FED8-43C4-8460-B08B21C4FBFE}"/>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4A376A51-E100-4EB8-B59A-814CF98CDB1E}"/>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335277BB-EE8C-4C0C-B4F5-5974E47C082C}"/>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2" name="正方形/長方形 21">
          <a:extLst>
            <a:ext uri="{FF2B5EF4-FFF2-40B4-BE49-F238E27FC236}">
              <a16:creationId xmlns:a16="http://schemas.microsoft.com/office/drawing/2014/main" id="{0F638FAD-C822-4BCC-91DB-27FA7ED3DDB3}"/>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23" name="正方形/長方形 22">
          <a:extLst>
            <a:ext uri="{FF2B5EF4-FFF2-40B4-BE49-F238E27FC236}">
              <a16:creationId xmlns:a16="http://schemas.microsoft.com/office/drawing/2014/main" id="{6621D3E2-4392-4616-8E03-F61132933781}"/>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24" name="正方形/長方形 23">
          <a:extLst>
            <a:ext uri="{FF2B5EF4-FFF2-40B4-BE49-F238E27FC236}">
              <a16:creationId xmlns:a16="http://schemas.microsoft.com/office/drawing/2014/main" id="{C5073999-D9E9-4E60-828F-C0613E0FCEA4}"/>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25" name="正方形/長方形 24">
          <a:extLst>
            <a:ext uri="{FF2B5EF4-FFF2-40B4-BE49-F238E27FC236}">
              <a16:creationId xmlns:a16="http://schemas.microsoft.com/office/drawing/2014/main" id="{5EAA5543-34FC-4228-A5D7-13608CE68FFB}"/>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26" name="正方形/長方形 25">
          <a:extLst>
            <a:ext uri="{FF2B5EF4-FFF2-40B4-BE49-F238E27FC236}">
              <a16:creationId xmlns:a16="http://schemas.microsoft.com/office/drawing/2014/main" id="{3C9AF8C8-F46B-45D1-92D7-B850C48B6F33}"/>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27" name="正方形/長方形 26">
          <a:extLst>
            <a:ext uri="{FF2B5EF4-FFF2-40B4-BE49-F238E27FC236}">
              <a16:creationId xmlns:a16="http://schemas.microsoft.com/office/drawing/2014/main" id="{68A771E2-E223-4E3D-9337-48A0890F8479}"/>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28" name="正方形/長方形 27">
          <a:extLst>
            <a:ext uri="{FF2B5EF4-FFF2-40B4-BE49-F238E27FC236}">
              <a16:creationId xmlns:a16="http://schemas.microsoft.com/office/drawing/2014/main" id="{90ED49FC-FF63-46E1-A6A3-1B3F7EDB8F79}"/>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29" name="正方形/長方形 28">
          <a:extLst>
            <a:ext uri="{FF2B5EF4-FFF2-40B4-BE49-F238E27FC236}">
              <a16:creationId xmlns:a16="http://schemas.microsoft.com/office/drawing/2014/main" id="{6CB1DB05-F82D-4548-86F7-F13E18669F96}"/>
            </a:ext>
          </a:extLst>
        </xdr:cNvPr>
        <xdr:cNvSpPr/>
      </xdr:nvSpPr>
      <xdr:spPr>
        <a:xfrm>
          <a:off x="704850" y="50482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0" name="正方形/長方形 29">
          <a:extLst>
            <a:ext uri="{FF2B5EF4-FFF2-40B4-BE49-F238E27FC236}">
              <a16:creationId xmlns:a16="http://schemas.microsoft.com/office/drawing/2014/main" id="{FB823A49-7252-4796-AD61-D52A29EBA786}"/>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31" name="正方形/長方形 30">
          <a:extLst>
            <a:ext uri="{FF2B5EF4-FFF2-40B4-BE49-F238E27FC236}">
              <a16:creationId xmlns:a16="http://schemas.microsoft.com/office/drawing/2014/main" id="{23F82380-5567-475D-AF15-37AA9C5B7CE9}"/>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32" name="正方形/長方形 31">
          <a:extLst>
            <a:ext uri="{FF2B5EF4-FFF2-40B4-BE49-F238E27FC236}">
              <a16:creationId xmlns:a16="http://schemas.microsoft.com/office/drawing/2014/main" id="{5D6E0A82-D9E1-4CD2-94B7-4AFBC7D9569A}"/>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33" name="正方形/長方形 32">
          <a:extLst>
            <a:ext uri="{FF2B5EF4-FFF2-40B4-BE49-F238E27FC236}">
              <a16:creationId xmlns:a16="http://schemas.microsoft.com/office/drawing/2014/main" id="{4599F846-DF1A-408E-B52D-9583A3C56276}"/>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34" name="正方形/長方形 33">
          <a:extLst>
            <a:ext uri="{FF2B5EF4-FFF2-40B4-BE49-F238E27FC236}">
              <a16:creationId xmlns:a16="http://schemas.microsoft.com/office/drawing/2014/main" id="{19BEBC8C-CE77-4D31-AC4D-9F5C044976B5}"/>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35" name="正方形/長方形 34">
          <a:extLst>
            <a:ext uri="{FF2B5EF4-FFF2-40B4-BE49-F238E27FC236}">
              <a16:creationId xmlns:a16="http://schemas.microsoft.com/office/drawing/2014/main" id="{88DF3713-A3BC-43A8-843D-DFD922055D8C}"/>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36" name="正方形/長方形 35">
          <a:extLst>
            <a:ext uri="{FF2B5EF4-FFF2-40B4-BE49-F238E27FC236}">
              <a16:creationId xmlns:a16="http://schemas.microsoft.com/office/drawing/2014/main" id="{B78F2CDB-22D0-4B4F-9F7B-278CF5AE33A8}"/>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7" name="正方形/長方形 36">
          <a:extLst>
            <a:ext uri="{FF2B5EF4-FFF2-40B4-BE49-F238E27FC236}">
              <a16:creationId xmlns:a16="http://schemas.microsoft.com/office/drawing/2014/main" id="{C0B3FC38-43F9-45A7-A200-0FC12615D821}"/>
            </a:ext>
          </a:extLst>
        </xdr:cNvPr>
        <xdr:cNvSpPr/>
      </xdr:nvSpPr>
      <xdr:spPr>
        <a:xfrm>
          <a:off x="6118225" y="5048250"/>
          <a:ext cx="4367213"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38" name="正方形/長方形 37">
          <a:extLst>
            <a:ext uri="{FF2B5EF4-FFF2-40B4-BE49-F238E27FC236}">
              <a16:creationId xmlns:a16="http://schemas.microsoft.com/office/drawing/2014/main" id="{3C2C2DE2-4E76-428A-AF6F-DDC7497F5E16}"/>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39" name="正方形/長方形 38">
          <a:extLst>
            <a:ext uri="{FF2B5EF4-FFF2-40B4-BE49-F238E27FC236}">
              <a16:creationId xmlns:a16="http://schemas.microsoft.com/office/drawing/2014/main" id="{FC5794EC-3203-49FC-8617-D8D48B5284D3}"/>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0" name="正方形/長方形 39">
          <a:extLst>
            <a:ext uri="{FF2B5EF4-FFF2-40B4-BE49-F238E27FC236}">
              <a16:creationId xmlns:a16="http://schemas.microsoft.com/office/drawing/2014/main" id="{8A6C17A5-5826-4852-89C6-C1CBC0ACA19A}"/>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1" name="正方形/長方形 40">
          <a:extLst>
            <a:ext uri="{FF2B5EF4-FFF2-40B4-BE49-F238E27FC236}">
              <a16:creationId xmlns:a16="http://schemas.microsoft.com/office/drawing/2014/main" id="{5991A2AB-0A9B-4501-9ECC-4E235FDA781C}"/>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2" name="正方形/長方形 41">
          <a:extLst>
            <a:ext uri="{FF2B5EF4-FFF2-40B4-BE49-F238E27FC236}">
              <a16:creationId xmlns:a16="http://schemas.microsoft.com/office/drawing/2014/main" id="{274E0104-A601-4485-AEC2-5BF852C318DE}"/>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43" name="正方形/長方形 42">
          <a:extLst>
            <a:ext uri="{FF2B5EF4-FFF2-40B4-BE49-F238E27FC236}">
              <a16:creationId xmlns:a16="http://schemas.microsoft.com/office/drawing/2014/main" id="{72B1F59C-F14C-4E4D-B2F6-893839E889A6}"/>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44" name="正方形/長方形 43">
          <a:extLst>
            <a:ext uri="{FF2B5EF4-FFF2-40B4-BE49-F238E27FC236}">
              <a16:creationId xmlns:a16="http://schemas.microsoft.com/office/drawing/2014/main" id="{0C37879B-5741-479B-BC04-6226FDBFDE6C}"/>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5" name="正方形/長方形 44">
          <a:extLst>
            <a:ext uri="{FF2B5EF4-FFF2-40B4-BE49-F238E27FC236}">
              <a16:creationId xmlns:a16="http://schemas.microsoft.com/office/drawing/2014/main" id="{0172F41A-7CF9-4DB8-A539-D7F0AC6FC244}"/>
            </a:ext>
          </a:extLst>
        </xdr:cNvPr>
        <xdr:cNvSpPr/>
      </xdr:nvSpPr>
      <xdr:spPr>
        <a:xfrm>
          <a:off x="704850" y="864870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46" name="正方形/長方形 45">
          <a:extLst>
            <a:ext uri="{FF2B5EF4-FFF2-40B4-BE49-F238E27FC236}">
              <a16:creationId xmlns:a16="http://schemas.microsoft.com/office/drawing/2014/main" id="{1A0E4BFB-5B51-4C2F-B847-4BE539FB9577}"/>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47" name="正方形/長方形 46">
          <a:extLst>
            <a:ext uri="{FF2B5EF4-FFF2-40B4-BE49-F238E27FC236}">
              <a16:creationId xmlns:a16="http://schemas.microsoft.com/office/drawing/2014/main" id="{9C977E1F-DAB7-48F6-8514-49A48826F6A8}"/>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48" name="正方形/長方形 47">
          <a:extLst>
            <a:ext uri="{FF2B5EF4-FFF2-40B4-BE49-F238E27FC236}">
              <a16:creationId xmlns:a16="http://schemas.microsoft.com/office/drawing/2014/main" id="{67B01A0C-44DA-4C2B-8F52-41988874B61E}"/>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49" name="正方形/長方形 48">
          <a:extLst>
            <a:ext uri="{FF2B5EF4-FFF2-40B4-BE49-F238E27FC236}">
              <a16:creationId xmlns:a16="http://schemas.microsoft.com/office/drawing/2014/main" id="{0D1CD710-9F54-4794-A1E7-B71AE6D9B832}"/>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50" name="正方形/長方形 49">
          <a:extLst>
            <a:ext uri="{FF2B5EF4-FFF2-40B4-BE49-F238E27FC236}">
              <a16:creationId xmlns:a16="http://schemas.microsoft.com/office/drawing/2014/main" id="{CA2A8DEA-B5C7-4A2D-9C63-733DF43DE861}"/>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51" name="正方形/長方形 50">
          <a:extLst>
            <a:ext uri="{FF2B5EF4-FFF2-40B4-BE49-F238E27FC236}">
              <a16:creationId xmlns:a16="http://schemas.microsoft.com/office/drawing/2014/main" id="{320D06A0-BE7D-4245-81B6-EB337A936924}"/>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52" name="正方形/長方形 51">
          <a:extLst>
            <a:ext uri="{FF2B5EF4-FFF2-40B4-BE49-F238E27FC236}">
              <a16:creationId xmlns:a16="http://schemas.microsoft.com/office/drawing/2014/main" id="{55A90D27-C1AA-4E25-BEBF-9942AC60B250}"/>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53" name="正方形/長方形 52">
          <a:extLst>
            <a:ext uri="{FF2B5EF4-FFF2-40B4-BE49-F238E27FC236}">
              <a16:creationId xmlns:a16="http://schemas.microsoft.com/office/drawing/2014/main" id="{4EE4ACCB-C030-443F-933B-CAFB8C2ECDBA}"/>
            </a:ext>
          </a:extLst>
        </xdr:cNvPr>
        <xdr:cNvSpPr/>
      </xdr:nvSpPr>
      <xdr:spPr>
        <a:xfrm>
          <a:off x="6118225" y="8648700"/>
          <a:ext cx="4367213"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54" name="正方形/長方形 53">
          <a:extLst>
            <a:ext uri="{FF2B5EF4-FFF2-40B4-BE49-F238E27FC236}">
              <a16:creationId xmlns:a16="http://schemas.microsoft.com/office/drawing/2014/main" id="{A376D95D-B855-4B33-848B-D0DE0138069C}"/>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55" name="正方形/長方形 54">
          <a:extLst>
            <a:ext uri="{FF2B5EF4-FFF2-40B4-BE49-F238E27FC236}">
              <a16:creationId xmlns:a16="http://schemas.microsoft.com/office/drawing/2014/main" id="{4ECB7A82-105F-46E3-836C-5454A1568087}"/>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56" name="正方形/長方形 55">
          <a:extLst>
            <a:ext uri="{FF2B5EF4-FFF2-40B4-BE49-F238E27FC236}">
              <a16:creationId xmlns:a16="http://schemas.microsoft.com/office/drawing/2014/main" id="{5C5652C4-F748-41BE-9D03-486B75DE2D56}"/>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57" name="正方形/長方形 56">
          <a:extLst>
            <a:ext uri="{FF2B5EF4-FFF2-40B4-BE49-F238E27FC236}">
              <a16:creationId xmlns:a16="http://schemas.microsoft.com/office/drawing/2014/main" id="{452063D2-2AA6-4012-B513-FB2B024EE80A}"/>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58" name="正方形/長方形 57">
          <a:extLst>
            <a:ext uri="{FF2B5EF4-FFF2-40B4-BE49-F238E27FC236}">
              <a16:creationId xmlns:a16="http://schemas.microsoft.com/office/drawing/2014/main" id="{4405DBC8-EFB1-48D0-83F6-9DB1EB39F27D}"/>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59" name="正方形/長方形 58">
          <a:extLst>
            <a:ext uri="{FF2B5EF4-FFF2-40B4-BE49-F238E27FC236}">
              <a16:creationId xmlns:a16="http://schemas.microsoft.com/office/drawing/2014/main" id="{1DFB3807-2CE2-4F8D-8EA1-186BB97D79D9}"/>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60" name="正方形/長方形 59">
          <a:extLst>
            <a:ext uri="{FF2B5EF4-FFF2-40B4-BE49-F238E27FC236}">
              <a16:creationId xmlns:a16="http://schemas.microsoft.com/office/drawing/2014/main" id="{00B9A634-7208-4C1A-8131-58E50BD60BC6}"/>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61" name="正方形/長方形 60">
          <a:extLst>
            <a:ext uri="{FF2B5EF4-FFF2-40B4-BE49-F238E27FC236}">
              <a16:creationId xmlns:a16="http://schemas.microsoft.com/office/drawing/2014/main" id="{C679359E-9DE6-43D2-A94C-57B22E203691}"/>
            </a:ext>
          </a:extLst>
        </xdr:cNvPr>
        <xdr:cNvSpPr/>
      </xdr:nvSpPr>
      <xdr:spPr>
        <a:xfrm>
          <a:off x="704850" y="122491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62" name="正方形/長方形 61">
          <a:extLst>
            <a:ext uri="{FF2B5EF4-FFF2-40B4-BE49-F238E27FC236}">
              <a16:creationId xmlns:a16="http://schemas.microsoft.com/office/drawing/2014/main" id="{341D2310-1952-497C-AC54-0D680624E4B8}"/>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63" name="正方形/長方形 62">
          <a:extLst>
            <a:ext uri="{FF2B5EF4-FFF2-40B4-BE49-F238E27FC236}">
              <a16:creationId xmlns:a16="http://schemas.microsoft.com/office/drawing/2014/main" id="{37C1C997-C4EA-429D-90F5-E47766780E3F}"/>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64" name="正方形/長方形 63">
          <a:extLst>
            <a:ext uri="{FF2B5EF4-FFF2-40B4-BE49-F238E27FC236}">
              <a16:creationId xmlns:a16="http://schemas.microsoft.com/office/drawing/2014/main" id="{0E80EA1E-44F4-4B5C-8592-3AC3DE2102B5}"/>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65" name="正方形/長方形 64">
          <a:extLst>
            <a:ext uri="{FF2B5EF4-FFF2-40B4-BE49-F238E27FC236}">
              <a16:creationId xmlns:a16="http://schemas.microsoft.com/office/drawing/2014/main" id="{4F129DEB-C585-4017-BC50-10F68DC7A10F}"/>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66" name="正方形/長方形 65">
          <a:extLst>
            <a:ext uri="{FF2B5EF4-FFF2-40B4-BE49-F238E27FC236}">
              <a16:creationId xmlns:a16="http://schemas.microsoft.com/office/drawing/2014/main" id="{471D36F0-3C1F-4EE3-8B1E-7B2D6662D6C1}"/>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67" name="正方形/長方形 66">
          <a:extLst>
            <a:ext uri="{FF2B5EF4-FFF2-40B4-BE49-F238E27FC236}">
              <a16:creationId xmlns:a16="http://schemas.microsoft.com/office/drawing/2014/main" id="{04FF9777-3EB6-4AD8-9CAD-A3C94904B3CD}"/>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68" name="正方形/長方形 67">
          <a:extLst>
            <a:ext uri="{FF2B5EF4-FFF2-40B4-BE49-F238E27FC236}">
              <a16:creationId xmlns:a16="http://schemas.microsoft.com/office/drawing/2014/main" id="{B728995B-F4D2-4C63-B5D7-CA38E1B3C00D}"/>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69" name="正方形/長方形 68">
          <a:extLst>
            <a:ext uri="{FF2B5EF4-FFF2-40B4-BE49-F238E27FC236}">
              <a16:creationId xmlns:a16="http://schemas.microsoft.com/office/drawing/2014/main" id="{B1B19868-46FD-4387-B178-E8439AC81DFB}"/>
            </a:ext>
          </a:extLst>
        </xdr:cNvPr>
        <xdr:cNvSpPr/>
      </xdr:nvSpPr>
      <xdr:spPr>
        <a:xfrm>
          <a:off x="6118225" y="12249150"/>
          <a:ext cx="4367213"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0" name="正方形/長方形 69">
          <a:extLst>
            <a:ext uri="{FF2B5EF4-FFF2-40B4-BE49-F238E27FC236}">
              <a16:creationId xmlns:a16="http://schemas.microsoft.com/office/drawing/2014/main" id="{7363F45D-0753-4BBB-81B4-454C82C27FFA}"/>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1" name="正方形/長方形 70">
          <a:extLst>
            <a:ext uri="{FF2B5EF4-FFF2-40B4-BE49-F238E27FC236}">
              <a16:creationId xmlns:a16="http://schemas.microsoft.com/office/drawing/2014/main" id="{5240579D-46D0-49E1-B7D9-431E5D1598A8}"/>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2" name="正方形/長方形 71">
          <a:extLst>
            <a:ext uri="{FF2B5EF4-FFF2-40B4-BE49-F238E27FC236}">
              <a16:creationId xmlns:a16="http://schemas.microsoft.com/office/drawing/2014/main" id="{1B95594C-88D6-4F84-A6DE-F11FF926AD78}"/>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3" name="正方形/長方形 72">
          <a:extLst>
            <a:ext uri="{FF2B5EF4-FFF2-40B4-BE49-F238E27FC236}">
              <a16:creationId xmlns:a16="http://schemas.microsoft.com/office/drawing/2014/main" id="{73669F5A-5141-42F6-8422-188480CF5A72}"/>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4" name="正方形/長方形 73">
          <a:extLst>
            <a:ext uri="{FF2B5EF4-FFF2-40B4-BE49-F238E27FC236}">
              <a16:creationId xmlns:a16="http://schemas.microsoft.com/office/drawing/2014/main" id="{B3994881-2C3D-48CA-ABB8-A0EDFF106024}"/>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75" name="正方形/長方形 74">
          <a:extLst>
            <a:ext uri="{FF2B5EF4-FFF2-40B4-BE49-F238E27FC236}">
              <a16:creationId xmlns:a16="http://schemas.microsoft.com/office/drawing/2014/main" id="{099882C7-75E1-41E3-8872-CA2FCC57C82D}"/>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76" name="正方形/長方形 75">
          <a:extLst>
            <a:ext uri="{FF2B5EF4-FFF2-40B4-BE49-F238E27FC236}">
              <a16:creationId xmlns:a16="http://schemas.microsoft.com/office/drawing/2014/main" id="{C3A48C72-2AB3-48E3-B766-261F59C9644F}"/>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77" name="正方形/長方形 76">
          <a:extLst>
            <a:ext uri="{FF2B5EF4-FFF2-40B4-BE49-F238E27FC236}">
              <a16:creationId xmlns:a16="http://schemas.microsoft.com/office/drawing/2014/main" id="{3CCADA59-CE65-4ABC-A03A-2F5FADA10114}"/>
            </a:ext>
          </a:extLst>
        </xdr:cNvPr>
        <xdr:cNvSpPr/>
      </xdr:nvSpPr>
      <xdr:spPr>
        <a:xfrm>
          <a:off x="704850" y="15906750"/>
          <a:ext cx="4381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78" name="正方形/長方形 77">
          <a:extLst>
            <a:ext uri="{FF2B5EF4-FFF2-40B4-BE49-F238E27FC236}">
              <a16:creationId xmlns:a16="http://schemas.microsoft.com/office/drawing/2014/main" id="{59DE6B85-E979-41A9-8C84-20969E46B80A}"/>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79" name="正方形/長方形 78">
          <a:extLst>
            <a:ext uri="{FF2B5EF4-FFF2-40B4-BE49-F238E27FC236}">
              <a16:creationId xmlns:a16="http://schemas.microsoft.com/office/drawing/2014/main" id="{F822B591-E1C2-4D96-8BA1-D52751006D56}"/>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80" name="正方形/長方形 79">
          <a:extLst>
            <a:ext uri="{FF2B5EF4-FFF2-40B4-BE49-F238E27FC236}">
              <a16:creationId xmlns:a16="http://schemas.microsoft.com/office/drawing/2014/main" id="{27871AF6-8443-45F9-8F22-E43A1A83F470}"/>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81" name="正方形/長方形 80">
          <a:extLst>
            <a:ext uri="{FF2B5EF4-FFF2-40B4-BE49-F238E27FC236}">
              <a16:creationId xmlns:a16="http://schemas.microsoft.com/office/drawing/2014/main" id="{025F16A7-9047-44EF-BCBD-2AAA270AF66B}"/>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82" name="正方形/長方形 81">
          <a:extLst>
            <a:ext uri="{FF2B5EF4-FFF2-40B4-BE49-F238E27FC236}">
              <a16:creationId xmlns:a16="http://schemas.microsoft.com/office/drawing/2014/main" id="{33C57BBA-59AA-4B28-B052-D127C70412B0}"/>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83" name="正方形/長方形 82">
          <a:extLst>
            <a:ext uri="{FF2B5EF4-FFF2-40B4-BE49-F238E27FC236}">
              <a16:creationId xmlns:a16="http://schemas.microsoft.com/office/drawing/2014/main" id="{5CDF9B98-D533-45F6-A73D-4E40BF9ADAB0}"/>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84" name="正方形/長方形 83">
          <a:extLst>
            <a:ext uri="{FF2B5EF4-FFF2-40B4-BE49-F238E27FC236}">
              <a16:creationId xmlns:a16="http://schemas.microsoft.com/office/drawing/2014/main" id="{6B7FC85D-653A-4BC6-A536-5D2688D90D32}"/>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85" name="正方形/長方形 84">
          <a:extLst>
            <a:ext uri="{FF2B5EF4-FFF2-40B4-BE49-F238E27FC236}">
              <a16:creationId xmlns:a16="http://schemas.microsoft.com/office/drawing/2014/main" id="{92E8F1A5-E869-4455-8004-8D71657DC2A8}"/>
            </a:ext>
          </a:extLst>
        </xdr:cNvPr>
        <xdr:cNvSpPr/>
      </xdr:nvSpPr>
      <xdr:spPr>
        <a:xfrm>
          <a:off x="6118225" y="15906750"/>
          <a:ext cx="4367213"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86" name="正方形/長方形 85">
          <a:extLst>
            <a:ext uri="{FF2B5EF4-FFF2-40B4-BE49-F238E27FC236}">
              <a16:creationId xmlns:a16="http://schemas.microsoft.com/office/drawing/2014/main" id="{297288AC-A0A8-4BD7-825C-50811D10B5C3}"/>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87" name="正方形/長方形 86">
          <a:extLst>
            <a:ext uri="{FF2B5EF4-FFF2-40B4-BE49-F238E27FC236}">
              <a16:creationId xmlns:a16="http://schemas.microsoft.com/office/drawing/2014/main" id="{ED90284D-A96C-4B4C-9C2D-958BB32A7062}"/>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88" name="正方形/長方形 87">
          <a:extLst>
            <a:ext uri="{FF2B5EF4-FFF2-40B4-BE49-F238E27FC236}">
              <a16:creationId xmlns:a16="http://schemas.microsoft.com/office/drawing/2014/main" id="{7F509A3A-EB96-415F-B9A6-B199067FDDCA}"/>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89" name="正方形/長方形 88">
          <a:extLst>
            <a:ext uri="{FF2B5EF4-FFF2-40B4-BE49-F238E27FC236}">
              <a16:creationId xmlns:a16="http://schemas.microsoft.com/office/drawing/2014/main" id="{CCBC9741-D261-47A2-BFF7-752DA6462475}"/>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90" name="正方形/長方形 89">
          <a:extLst>
            <a:ext uri="{FF2B5EF4-FFF2-40B4-BE49-F238E27FC236}">
              <a16:creationId xmlns:a16="http://schemas.microsoft.com/office/drawing/2014/main" id="{04368DAC-9F11-4169-AB49-0EA6D7626A75}"/>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91" name="正方形/長方形 90">
          <a:extLst>
            <a:ext uri="{FF2B5EF4-FFF2-40B4-BE49-F238E27FC236}">
              <a16:creationId xmlns:a16="http://schemas.microsoft.com/office/drawing/2014/main" id="{325AAD43-6D34-4E00-A525-EEB875FA6148}"/>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92" name="正方形/長方形 91">
          <a:extLst>
            <a:ext uri="{FF2B5EF4-FFF2-40B4-BE49-F238E27FC236}">
              <a16:creationId xmlns:a16="http://schemas.microsoft.com/office/drawing/2014/main" id="{D20AAF4D-EC50-4229-ADDF-7A6967CDC141}"/>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93" name="正方形/長方形 92">
          <a:extLst>
            <a:ext uri="{FF2B5EF4-FFF2-40B4-BE49-F238E27FC236}">
              <a16:creationId xmlns:a16="http://schemas.microsoft.com/office/drawing/2014/main" id="{A3923400-B128-4357-8D95-3574EF55B617}"/>
            </a:ext>
          </a:extLst>
        </xdr:cNvPr>
        <xdr:cNvSpPr/>
      </xdr:nvSpPr>
      <xdr:spPr>
        <a:xfrm>
          <a:off x="11517313" y="5048250"/>
          <a:ext cx="4367212"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94" name="正方形/長方形 93">
          <a:extLst>
            <a:ext uri="{FF2B5EF4-FFF2-40B4-BE49-F238E27FC236}">
              <a16:creationId xmlns:a16="http://schemas.microsoft.com/office/drawing/2014/main" id="{65895992-6D4D-4EB7-A2F4-3C7701FDF601}"/>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95" name="正方形/長方形 94">
          <a:extLst>
            <a:ext uri="{FF2B5EF4-FFF2-40B4-BE49-F238E27FC236}">
              <a16:creationId xmlns:a16="http://schemas.microsoft.com/office/drawing/2014/main" id="{9FF72E40-5EF2-4DAC-A256-7DADD6C419FF}"/>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96" name="正方形/長方形 95">
          <a:extLst>
            <a:ext uri="{FF2B5EF4-FFF2-40B4-BE49-F238E27FC236}">
              <a16:creationId xmlns:a16="http://schemas.microsoft.com/office/drawing/2014/main" id="{0E47564E-3330-46F9-9D6D-3A1FF3CF0EE6}"/>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97" name="正方形/長方形 96">
          <a:extLst>
            <a:ext uri="{FF2B5EF4-FFF2-40B4-BE49-F238E27FC236}">
              <a16:creationId xmlns:a16="http://schemas.microsoft.com/office/drawing/2014/main" id="{D860CBF5-E609-416B-9C47-5BDE82EF7E74}"/>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98" name="正方形/長方形 97">
          <a:extLst>
            <a:ext uri="{FF2B5EF4-FFF2-40B4-BE49-F238E27FC236}">
              <a16:creationId xmlns:a16="http://schemas.microsoft.com/office/drawing/2014/main" id="{3E2AB17D-DB52-43B8-8910-3AEA4A1F5EA9}"/>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99" name="正方形/長方形 98">
          <a:extLst>
            <a:ext uri="{FF2B5EF4-FFF2-40B4-BE49-F238E27FC236}">
              <a16:creationId xmlns:a16="http://schemas.microsoft.com/office/drawing/2014/main" id="{B04B2ECF-620F-4745-B367-3B2EAED52AF2}"/>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00" name="正方形/長方形 99">
          <a:extLst>
            <a:ext uri="{FF2B5EF4-FFF2-40B4-BE49-F238E27FC236}">
              <a16:creationId xmlns:a16="http://schemas.microsoft.com/office/drawing/2014/main" id="{AB0088B2-509D-4DB3-881B-68D3D7BEAA05}"/>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01" name="正方形/長方形 100">
          <a:extLst>
            <a:ext uri="{FF2B5EF4-FFF2-40B4-BE49-F238E27FC236}">
              <a16:creationId xmlns:a16="http://schemas.microsoft.com/office/drawing/2014/main" id="{593FBE44-A214-4829-A4CA-E558D897F54E}"/>
            </a:ext>
          </a:extLst>
        </xdr:cNvPr>
        <xdr:cNvSpPr/>
      </xdr:nvSpPr>
      <xdr:spPr>
        <a:xfrm>
          <a:off x="16916400" y="50482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02" name="正方形/長方形 101">
          <a:extLst>
            <a:ext uri="{FF2B5EF4-FFF2-40B4-BE49-F238E27FC236}">
              <a16:creationId xmlns:a16="http://schemas.microsoft.com/office/drawing/2014/main" id="{61DAEDF0-CD2A-4770-9732-EBA84AF1D9B3}"/>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03" name="正方形/長方形 102">
          <a:extLst>
            <a:ext uri="{FF2B5EF4-FFF2-40B4-BE49-F238E27FC236}">
              <a16:creationId xmlns:a16="http://schemas.microsoft.com/office/drawing/2014/main" id="{594D3D2D-F847-4568-8904-15EFF7813EDC}"/>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04" name="正方形/長方形 103">
          <a:extLst>
            <a:ext uri="{FF2B5EF4-FFF2-40B4-BE49-F238E27FC236}">
              <a16:creationId xmlns:a16="http://schemas.microsoft.com/office/drawing/2014/main" id="{8E0BA470-44BE-47E9-89AE-B0DD2A15A06B}"/>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05" name="正方形/長方形 104">
          <a:extLst>
            <a:ext uri="{FF2B5EF4-FFF2-40B4-BE49-F238E27FC236}">
              <a16:creationId xmlns:a16="http://schemas.microsoft.com/office/drawing/2014/main" id="{5ACF939B-83E0-4CA5-9530-E40EEE54993B}"/>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06" name="正方形/長方形 105">
          <a:extLst>
            <a:ext uri="{FF2B5EF4-FFF2-40B4-BE49-F238E27FC236}">
              <a16:creationId xmlns:a16="http://schemas.microsoft.com/office/drawing/2014/main" id="{53FB3FCD-12DE-411A-9A1E-17E2119E8D4A}"/>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07" name="正方形/長方形 106">
          <a:extLst>
            <a:ext uri="{FF2B5EF4-FFF2-40B4-BE49-F238E27FC236}">
              <a16:creationId xmlns:a16="http://schemas.microsoft.com/office/drawing/2014/main" id="{9ED25326-A41D-4E9B-8987-A767A84B6AED}"/>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08" name="正方形/長方形 107">
          <a:extLst>
            <a:ext uri="{FF2B5EF4-FFF2-40B4-BE49-F238E27FC236}">
              <a16:creationId xmlns:a16="http://schemas.microsoft.com/office/drawing/2014/main" id="{9928D1C8-25B2-4E79-9646-9F24B79505A4}"/>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09" name="正方形/長方形 108">
          <a:extLst>
            <a:ext uri="{FF2B5EF4-FFF2-40B4-BE49-F238E27FC236}">
              <a16:creationId xmlns:a16="http://schemas.microsoft.com/office/drawing/2014/main" id="{A958D15D-94F4-49BC-9F08-04D6CBFF11AC}"/>
            </a:ext>
          </a:extLst>
        </xdr:cNvPr>
        <xdr:cNvSpPr/>
      </xdr:nvSpPr>
      <xdr:spPr>
        <a:xfrm>
          <a:off x="11517313" y="8648700"/>
          <a:ext cx="4367212"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10" name="正方形/長方形 109">
          <a:extLst>
            <a:ext uri="{FF2B5EF4-FFF2-40B4-BE49-F238E27FC236}">
              <a16:creationId xmlns:a16="http://schemas.microsoft.com/office/drawing/2014/main" id="{A62CB214-95CB-44F2-BC48-E60C82A17265}"/>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11" name="正方形/長方形 110">
          <a:extLst>
            <a:ext uri="{FF2B5EF4-FFF2-40B4-BE49-F238E27FC236}">
              <a16:creationId xmlns:a16="http://schemas.microsoft.com/office/drawing/2014/main" id="{48E5F537-9F7C-4269-AE86-AE2A6726CB35}"/>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12" name="正方形/長方形 111">
          <a:extLst>
            <a:ext uri="{FF2B5EF4-FFF2-40B4-BE49-F238E27FC236}">
              <a16:creationId xmlns:a16="http://schemas.microsoft.com/office/drawing/2014/main" id="{51930D3F-6D31-4BD9-8AFE-B83070C35C00}"/>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13" name="正方形/長方形 112">
          <a:extLst>
            <a:ext uri="{FF2B5EF4-FFF2-40B4-BE49-F238E27FC236}">
              <a16:creationId xmlns:a16="http://schemas.microsoft.com/office/drawing/2014/main" id="{B451F8BE-4E3D-4F65-ADE8-F33968259D74}"/>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14" name="正方形/長方形 113">
          <a:extLst>
            <a:ext uri="{FF2B5EF4-FFF2-40B4-BE49-F238E27FC236}">
              <a16:creationId xmlns:a16="http://schemas.microsoft.com/office/drawing/2014/main" id="{DA3561A5-C1F4-4FC4-A4FE-685FCE7F7149}"/>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15" name="正方形/長方形 114">
          <a:extLst>
            <a:ext uri="{FF2B5EF4-FFF2-40B4-BE49-F238E27FC236}">
              <a16:creationId xmlns:a16="http://schemas.microsoft.com/office/drawing/2014/main" id="{340A8EC8-408C-4E80-BF79-2564BF54EE98}"/>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16" name="正方形/長方形 115">
          <a:extLst>
            <a:ext uri="{FF2B5EF4-FFF2-40B4-BE49-F238E27FC236}">
              <a16:creationId xmlns:a16="http://schemas.microsoft.com/office/drawing/2014/main" id="{E2F88C26-3E33-4AC8-AF3B-0A392FCB11E9}"/>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17" name="正方形/長方形 116">
          <a:extLst>
            <a:ext uri="{FF2B5EF4-FFF2-40B4-BE49-F238E27FC236}">
              <a16:creationId xmlns:a16="http://schemas.microsoft.com/office/drawing/2014/main" id="{22E0116F-953B-407C-A212-95A160D4630F}"/>
            </a:ext>
          </a:extLst>
        </xdr:cNvPr>
        <xdr:cNvSpPr/>
      </xdr:nvSpPr>
      <xdr:spPr>
        <a:xfrm>
          <a:off x="16916400" y="864870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118" name="正方形/長方形 117">
          <a:extLst>
            <a:ext uri="{FF2B5EF4-FFF2-40B4-BE49-F238E27FC236}">
              <a16:creationId xmlns:a16="http://schemas.microsoft.com/office/drawing/2014/main" id="{8DD22221-15DE-4C28-9595-E91142E6353B}"/>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19" name="正方形/長方形 118">
          <a:extLst>
            <a:ext uri="{FF2B5EF4-FFF2-40B4-BE49-F238E27FC236}">
              <a16:creationId xmlns:a16="http://schemas.microsoft.com/office/drawing/2014/main" id="{3A3C6045-664B-4ECB-B739-F41305968668}"/>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20" name="正方形/長方形 119">
          <a:extLst>
            <a:ext uri="{FF2B5EF4-FFF2-40B4-BE49-F238E27FC236}">
              <a16:creationId xmlns:a16="http://schemas.microsoft.com/office/drawing/2014/main" id="{579142DF-7E5D-420A-89A2-FDAAC6D8C26F}"/>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21" name="正方形/長方形 120">
          <a:extLst>
            <a:ext uri="{FF2B5EF4-FFF2-40B4-BE49-F238E27FC236}">
              <a16:creationId xmlns:a16="http://schemas.microsoft.com/office/drawing/2014/main" id="{40D657B1-A289-47A5-8089-A906B7A7A871}"/>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22" name="正方形/長方形 121">
          <a:extLst>
            <a:ext uri="{FF2B5EF4-FFF2-40B4-BE49-F238E27FC236}">
              <a16:creationId xmlns:a16="http://schemas.microsoft.com/office/drawing/2014/main" id="{21E6EC96-3F58-4BE6-B112-490478547188}"/>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23" name="正方形/長方形 122">
          <a:extLst>
            <a:ext uri="{FF2B5EF4-FFF2-40B4-BE49-F238E27FC236}">
              <a16:creationId xmlns:a16="http://schemas.microsoft.com/office/drawing/2014/main" id="{5D45A8EA-977A-4B04-BE8F-707C3C67444A}"/>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24" name="正方形/長方形 123">
          <a:extLst>
            <a:ext uri="{FF2B5EF4-FFF2-40B4-BE49-F238E27FC236}">
              <a16:creationId xmlns:a16="http://schemas.microsoft.com/office/drawing/2014/main" id="{FD2F3797-1411-450F-8387-08A084C49E37}"/>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25" name="正方形/長方形 124">
          <a:extLst>
            <a:ext uri="{FF2B5EF4-FFF2-40B4-BE49-F238E27FC236}">
              <a16:creationId xmlns:a16="http://schemas.microsoft.com/office/drawing/2014/main" id="{2830D661-06A0-42A7-A14C-7F56EB9B6CB9}"/>
            </a:ext>
          </a:extLst>
        </xdr:cNvPr>
        <xdr:cNvSpPr/>
      </xdr:nvSpPr>
      <xdr:spPr>
        <a:xfrm>
          <a:off x="11517313" y="12249150"/>
          <a:ext cx="4367212"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26" name="正方形/長方形 125">
          <a:extLst>
            <a:ext uri="{FF2B5EF4-FFF2-40B4-BE49-F238E27FC236}">
              <a16:creationId xmlns:a16="http://schemas.microsoft.com/office/drawing/2014/main" id="{87F5D1C3-C5AE-429C-86F4-FB863D30FA06}"/>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27" name="正方形/長方形 126">
          <a:extLst>
            <a:ext uri="{FF2B5EF4-FFF2-40B4-BE49-F238E27FC236}">
              <a16:creationId xmlns:a16="http://schemas.microsoft.com/office/drawing/2014/main" id="{0C35383A-BAD9-4A81-8CC1-B465FED59FD8}"/>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28" name="正方形/長方形 127">
          <a:extLst>
            <a:ext uri="{FF2B5EF4-FFF2-40B4-BE49-F238E27FC236}">
              <a16:creationId xmlns:a16="http://schemas.microsoft.com/office/drawing/2014/main" id="{81CDE6AA-1301-4B0C-9B82-98752008DAC2}"/>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29" name="正方形/長方形 128">
          <a:extLst>
            <a:ext uri="{FF2B5EF4-FFF2-40B4-BE49-F238E27FC236}">
              <a16:creationId xmlns:a16="http://schemas.microsoft.com/office/drawing/2014/main" id="{9AEF610D-924D-4B27-B497-B9E760F044A8}"/>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30" name="正方形/長方形 129">
          <a:extLst>
            <a:ext uri="{FF2B5EF4-FFF2-40B4-BE49-F238E27FC236}">
              <a16:creationId xmlns:a16="http://schemas.microsoft.com/office/drawing/2014/main" id="{45B1FF91-8DD7-44DC-B39C-B4C4A459F091}"/>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31" name="正方形/長方形 130">
          <a:extLst>
            <a:ext uri="{FF2B5EF4-FFF2-40B4-BE49-F238E27FC236}">
              <a16:creationId xmlns:a16="http://schemas.microsoft.com/office/drawing/2014/main" id="{B1557BA6-2A8B-459A-A3D5-8748BEB3C04C}"/>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32" name="正方形/長方形 131">
          <a:extLst>
            <a:ext uri="{FF2B5EF4-FFF2-40B4-BE49-F238E27FC236}">
              <a16:creationId xmlns:a16="http://schemas.microsoft.com/office/drawing/2014/main" id="{24A78C68-7F97-47CF-9957-1EB6651CB6AF}"/>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33" name="正方形/長方形 132">
          <a:extLst>
            <a:ext uri="{FF2B5EF4-FFF2-40B4-BE49-F238E27FC236}">
              <a16:creationId xmlns:a16="http://schemas.microsoft.com/office/drawing/2014/main" id="{D192EBA3-F645-46D4-B89A-4354EBEA7595}"/>
            </a:ext>
          </a:extLst>
        </xdr:cNvPr>
        <xdr:cNvSpPr/>
      </xdr:nvSpPr>
      <xdr:spPr>
        <a:xfrm>
          <a:off x="16916400" y="122491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34" name="正方形/長方形 133">
          <a:extLst>
            <a:ext uri="{FF2B5EF4-FFF2-40B4-BE49-F238E27FC236}">
              <a16:creationId xmlns:a16="http://schemas.microsoft.com/office/drawing/2014/main" id="{75FC549D-F2BA-461D-AB70-02F85FF1842B}"/>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35" name="正方形/長方形 134">
          <a:extLst>
            <a:ext uri="{FF2B5EF4-FFF2-40B4-BE49-F238E27FC236}">
              <a16:creationId xmlns:a16="http://schemas.microsoft.com/office/drawing/2014/main" id="{0562998B-FDE3-4A98-AD81-FD147632BF9E}"/>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36" name="正方形/長方形 135">
          <a:extLst>
            <a:ext uri="{FF2B5EF4-FFF2-40B4-BE49-F238E27FC236}">
              <a16:creationId xmlns:a16="http://schemas.microsoft.com/office/drawing/2014/main" id="{1E1D7EE6-A2A9-4C16-9D25-C68BF9022B8E}"/>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37" name="正方形/長方形 136">
          <a:extLst>
            <a:ext uri="{FF2B5EF4-FFF2-40B4-BE49-F238E27FC236}">
              <a16:creationId xmlns:a16="http://schemas.microsoft.com/office/drawing/2014/main" id="{54CA310D-FB0A-4310-B2A6-369B25608B87}"/>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38" name="正方形/長方形 137">
          <a:extLst>
            <a:ext uri="{FF2B5EF4-FFF2-40B4-BE49-F238E27FC236}">
              <a16:creationId xmlns:a16="http://schemas.microsoft.com/office/drawing/2014/main" id="{56F1F21D-F099-4BF6-AFFD-374DA3BFB15D}"/>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39" name="正方形/長方形 138">
          <a:extLst>
            <a:ext uri="{FF2B5EF4-FFF2-40B4-BE49-F238E27FC236}">
              <a16:creationId xmlns:a16="http://schemas.microsoft.com/office/drawing/2014/main" id="{877EBEB1-CDF2-414C-B080-A01CEA7A5CE0}"/>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40" name="正方形/長方形 139">
          <a:extLst>
            <a:ext uri="{FF2B5EF4-FFF2-40B4-BE49-F238E27FC236}">
              <a16:creationId xmlns:a16="http://schemas.microsoft.com/office/drawing/2014/main" id="{C331F908-3A3D-489E-991E-30EDCB08079F}"/>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41" name="正方形/長方形 140">
          <a:extLst>
            <a:ext uri="{FF2B5EF4-FFF2-40B4-BE49-F238E27FC236}">
              <a16:creationId xmlns:a16="http://schemas.microsoft.com/office/drawing/2014/main" id="{2A6FB7E4-9EFA-4D45-A160-39E61F107094}"/>
            </a:ext>
          </a:extLst>
        </xdr:cNvPr>
        <xdr:cNvSpPr/>
      </xdr:nvSpPr>
      <xdr:spPr>
        <a:xfrm>
          <a:off x="11517313" y="15906750"/>
          <a:ext cx="4367212"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142" name="正方形/長方形 141">
          <a:extLst>
            <a:ext uri="{FF2B5EF4-FFF2-40B4-BE49-F238E27FC236}">
              <a16:creationId xmlns:a16="http://schemas.microsoft.com/office/drawing/2014/main" id="{D9424CAC-CD94-45EE-8463-0960AF11B1D2}"/>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43" name="正方形/長方形 142">
          <a:extLst>
            <a:ext uri="{FF2B5EF4-FFF2-40B4-BE49-F238E27FC236}">
              <a16:creationId xmlns:a16="http://schemas.microsoft.com/office/drawing/2014/main" id="{FDF68EBB-8B57-45EE-98B0-539E98E1D884}"/>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44" name="正方形/長方形 143">
          <a:extLst>
            <a:ext uri="{FF2B5EF4-FFF2-40B4-BE49-F238E27FC236}">
              <a16:creationId xmlns:a16="http://schemas.microsoft.com/office/drawing/2014/main" id="{A346232E-053E-43E4-AB6C-E6DD9CD4CD21}"/>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45" name="正方形/長方形 144">
          <a:extLst>
            <a:ext uri="{FF2B5EF4-FFF2-40B4-BE49-F238E27FC236}">
              <a16:creationId xmlns:a16="http://schemas.microsoft.com/office/drawing/2014/main" id="{FD65DA60-50F0-4BB0-A137-8B402AB2698D}"/>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46" name="正方形/長方形 145">
          <a:extLst>
            <a:ext uri="{FF2B5EF4-FFF2-40B4-BE49-F238E27FC236}">
              <a16:creationId xmlns:a16="http://schemas.microsoft.com/office/drawing/2014/main" id="{EFD6D742-44C5-4BFE-BD26-72C9165F7FBD}"/>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47" name="正方形/長方形 146">
          <a:extLst>
            <a:ext uri="{FF2B5EF4-FFF2-40B4-BE49-F238E27FC236}">
              <a16:creationId xmlns:a16="http://schemas.microsoft.com/office/drawing/2014/main" id="{BC319B8C-34EA-403C-8406-0DFC754C9005}"/>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48" name="正方形/長方形 147">
          <a:extLst>
            <a:ext uri="{FF2B5EF4-FFF2-40B4-BE49-F238E27FC236}">
              <a16:creationId xmlns:a16="http://schemas.microsoft.com/office/drawing/2014/main" id="{76BE9526-FD1D-4CB5-A569-FD85B745A26C}"/>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49" name="正方形/長方形 148">
          <a:extLst>
            <a:ext uri="{FF2B5EF4-FFF2-40B4-BE49-F238E27FC236}">
              <a16:creationId xmlns:a16="http://schemas.microsoft.com/office/drawing/2014/main" id="{CC8522C6-8427-4B77-802E-BABC114606B6}"/>
            </a:ext>
          </a:extLst>
        </xdr:cNvPr>
        <xdr:cNvSpPr/>
      </xdr:nvSpPr>
      <xdr:spPr>
        <a:xfrm>
          <a:off x="16916400" y="15906750"/>
          <a:ext cx="4381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50" name="正方形/長方形 149">
          <a:extLst>
            <a:ext uri="{FF2B5EF4-FFF2-40B4-BE49-F238E27FC236}">
              <a16:creationId xmlns:a16="http://schemas.microsoft.com/office/drawing/2014/main" id="{6B7952E1-F2C7-4A6D-8200-0E05C274BD29}"/>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51" name="正方形/長方形 150">
          <a:extLst>
            <a:ext uri="{FF2B5EF4-FFF2-40B4-BE49-F238E27FC236}">
              <a16:creationId xmlns:a16="http://schemas.microsoft.com/office/drawing/2014/main" id="{9499DEE0-C7A1-4D59-94A8-E8D581BCC03A}"/>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52" name="テキスト ボックス 151">
          <a:extLst>
            <a:ext uri="{FF2B5EF4-FFF2-40B4-BE49-F238E27FC236}">
              <a16:creationId xmlns:a16="http://schemas.microsoft.com/office/drawing/2014/main" id="{765DEBF9-38CA-4463-9445-4DB202FE5C71}"/>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該当数値なし</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FA5D15E-4588-4DA5-B381-512E994B16FA}"/>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1D442CD-9404-44B5-9046-62DF2672BA25}"/>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8D9D6C9-7DCF-42DD-B517-74E3420B3E82}"/>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2873A69-148A-4BF2-8659-B40066CD7727}"/>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E33B081-692A-4DD8-A323-119F5413FE84}"/>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AFB1E52-6F58-4357-9C7B-A5557ED0802B}"/>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5F82906-6542-4073-9ED2-C5217BFB5866}"/>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D0E9C29-5542-418F-8326-21A7B167A2EC}"/>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9EB190C-AC6D-464F-A8A2-C387B35886E2}"/>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63C44F2-74FC-4D92-AC4C-E9482A76476A}"/>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
337
9.78
3,215,531
2,864,493
334,309
551,448
1,070,356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023244C-8284-413C-AAF0-57CB761DFEF5}"/>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11979D6-0264-4A6B-A9FF-9DA8DEE4B663}"/>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7A29019-5C6A-4AC7-AE0A-E5D68749711E}"/>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67149C3-DB9D-497C-A20D-FA1CE6602731}"/>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E3FD9F6-3F7C-43E2-954B-D6E4365F7ACB}"/>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F1EB96F-5276-4DE2-B365-0266EAA98C27}"/>
            </a:ext>
          </a:extLst>
        </xdr:cNvPr>
        <xdr:cNvSpPr/>
      </xdr:nvSpPr>
      <xdr:spPr>
        <a:xfrm>
          <a:off x="6646863" y="1628775"/>
          <a:ext cx="3171825"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7CAF2D16-272C-4717-8E3E-1546246B62F1}"/>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17CD0AC3-9D84-4019-BBFB-64CB4AD0CA87}"/>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CE136151-A1C7-4827-8759-45CA231E6B1C}"/>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6717F593-47A0-40A2-A40B-10ADE79E535C}"/>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2" name="正方形/長方形 21">
          <a:extLst>
            <a:ext uri="{FF2B5EF4-FFF2-40B4-BE49-F238E27FC236}">
              <a16:creationId xmlns:a16="http://schemas.microsoft.com/office/drawing/2014/main" id="{8A5328CB-596F-4E60-998D-FE6C1E3FA88A}"/>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23" name="正方形/長方形 22">
          <a:extLst>
            <a:ext uri="{FF2B5EF4-FFF2-40B4-BE49-F238E27FC236}">
              <a16:creationId xmlns:a16="http://schemas.microsoft.com/office/drawing/2014/main" id="{0A3D62E3-8EEE-4890-9CD6-428BAD3532FB}"/>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24" name="正方形/長方形 23">
          <a:extLst>
            <a:ext uri="{FF2B5EF4-FFF2-40B4-BE49-F238E27FC236}">
              <a16:creationId xmlns:a16="http://schemas.microsoft.com/office/drawing/2014/main" id="{12A9F7FF-CB20-42D0-91B0-A593AC3EC69D}"/>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25" name="正方形/長方形 24">
          <a:extLst>
            <a:ext uri="{FF2B5EF4-FFF2-40B4-BE49-F238E27FC236}">
              <a16:creationId xmlns:a16="http://schemas.microsoft.com/office/drawing/2014/main" id="{8782AD07-3FAC-4CCC-9E27-B361315F4FB7}"/>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26" name="正方形/長方形 25">
          <a:extLst>
            <a:ext uri="{FF2B5EF4-FFF2-40B4-BE49-F238E27FC236}">
              <a16:creationId xmlns:a16="http://schemas.microsoft.com/office/drawing/2014/main" id="{F1A8E5AC-B67B-4677-9267-7D97CEAD68BF}"/>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27" name="正方形/長方形 26">
          <a:extLst>
            <a:ext uri="{FF2B5EF4-FFF2-40B4-BE49-F238E27FC236}">
              <a16:creationId xmlns:a16="http://schemas.microsoft.com/office/drawing/2014/main" id="{21ADB728-C592-4464-8DB8-4233B1B49647}"/>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28" name="正方形/長方形 27">
          <a:extLst>
            <a:ext uri="{FF2B5EF4-FFF2-40B4-BE49-F238E27FC236}">
              <a16:creationId xmlns:a16="http://schemas.microsoft.com/office/drawing/2014/main" id="{EA7B5186-F0C0-4D14-8A02-10A5B34B05E4}"/>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29" name="正方形/長方形 28">
          <a:extLst>
            <a:ext uri="{FF2B5EF4-FFF2-40B4-BE49-F238E27FC236}">
              <a16:creationId xmlns:a16="http://schemas.microsoft.com/office/drawing/2014/main" id="{A2F5821F-CA1A-4DEA-8380-2C40C526009C}"/>
            </a:ext>
          </a:extLst>
        </xdr:cNvPr>
        <xdr:cNvSpPr/>
      </xdr:nvSpPr>
      <xdr:spPr>
        <a:xfrm>
          <a:off x="704850" y="50482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0" name="正方形/長方形 29">
          <a:extLst>
            <a:ext uri="{FF2B5EF4-FFF2-40B4-BE49-F238E27FC236}">
              <a16:creationId xmlns:a16="http://schemas.microsoft.com/office/drawing/2014/main" id="{DEE64D85-2E5B-409B-8D78-532D41BAA440}"/>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31" name="正方形/長方形 30">
          <a:extLst>
            <a:ext uri="{FF2B5EF4-FFF2-40B4-BE49-F238E27FC236}">
              <a16:creationId xmlns:a16="http://schemas.microsoft.com/office/drawing/2014/main" id="{1FEDBE7D-90D0-459F-B134-8F4AFB3C14AB}"/>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32" name="正方形/長方形 31">
          <a:extLst>
            <a:ext uri="{FF2B5EF4-FFF2-40B4-BE49-F238E27FC236}">
              <a16:creationId xmlns:a16="http://schemas.microsoft.com/office/drawing/2014/main" id="{ABC43F1B-248E-4BE9-B8E5-7DE1CB9E0634}"/>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33" name="正方形/長方形 32">
          <a:extLst>
            <a:ext uri="{FF2B5EF4-FFF2-40B4-BE49-F238E27FC236}">
              <a16:creationId xmlns:a16="http://schemas.microsoft.com/office/drawing/2014/main" id="{2DAF3202-55DD-445F-B90B-9744A49209A0}"/>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34" name="正方形/長方形 33">
          <a:extLst>
            <a:ext uri="{FF2B5EF4-FFF2-40B4-BE49-F238E27FC236}">
              <a16:creationId xmlns:a16="http://schemas.microsoft.com/office/drawing/2014/main" id="{E5876693-0753-427D-BA15-24EB4620C462}"/>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35" name="正方形/長方形 34">
          <a:extLst>
            <a:ext uri="{FF2B5EF4-FFF2-40B4-BE49-F238E27FC236}">
              <a16:creationId xmlns:a16="http://schemas.microsoft.com/office/drawing/2014/main" id="{AF177E0F-878F-4987-9110-22F96625A764}"/>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36" name="正方形/長方形 35">
          <a:extLst>
            <a:ext uri="{FF2B5EF4-FFF2-40B4-BE49-F238E27FC236}">
              <a16:creationId xmlns:a16="http://schemas.microsoft.com/office/drawing/2014/main" id="{4D14A205-849C-444B-BDD0-D25F26492DC2}"/>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7" name="正方形/長方形 36">
          <a:extLst>
            <a:ext uri="{FF2B5EF4-FFF2-40B4-BE49-F238E27FC236}">
              <a16:creationId xmlns:a16="http://schemas.microsoft.com/office/drawing/2014/main" id="{97A5C5CD-D3DF-4D23-8FC7-599ECB07FF0C}"/>
            </a:ext>
          </a:extLst>
        </xdr:cNvPr>
        <xdr:cNvSpPr/>
      </xdr:nvSpPr>
      <xdr:spPr>
        <a:xfrm>
          <a:off x="6118225" y="5048250"/>
          <a:ext cx="4367213"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38" name="正方形/長方形 37">
          <a:extLst>
            <a:ext uri="{FF2B5EF4-FFF2-40B4-BE49-F238E27FC236}">
              <a16:creationId xmlns:a16="http://schemas.microsoft.com/office/drawing/2014/main" id="{6B30B5A3-4D0C-49ED-B99F-A0E7D5DAFB43}"/>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39" name="正方形/長方形 38">
          <a:extLst>
            <a:ext uri="{FF2B5EF4-FFF2-40B4-BE49-F238E27FC236}">
              <a16:creationId xmlns:a16="http://schemas.microsoft.com/office/drawing/2014/main" id="{243201D8-47EC-4C91-B51F-80EF0B0FCEBC}"/>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0" name="正方形/長方形 39">
          <a:extLst>
            <a:ext uri="{FF2B5EF4-FFF2-40B4-BE49-F238E27FC236}">
              <a16:creationId xmlns:a16="http://schemas.microsoft.com/office/drawing/2014/main" id="{1E4E6B1C-D7DD-4900-B6D5-BE6D75B88860}"/>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1" name="正方形/長方形 40">
          <a:extLst>
            <a:ext uri="{FF2B5EF4-FFF2-40B4-BE49-F238E27FC236}">
              <a16:creationId xmlns:a16="http://schemas.microsoft.com/office/drawing/2014/main" id="{4B5B6269-0A3A-4430-9387-84F1D2A3F1B9}"/>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2" name="正方形/長方形 41">
          <a:extLst>
            <a:ext uri="{FF2B5EF4-FFF2-40B4-BE49-F238E27FC236}">
              <a16:creationId xmlns:a16="http://schemas.microsoft.com/office/drawing/2014/main" id="{BA131AA7-0D9F-4905-828F-4C8809FF0BFD}"/>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43" name="正方形/長方形 42">
          <a:extLst>
            <a:ext uri="{FF2B5EF4-FFF2-40B4-BE49-F238E27FC236}">
              <a16:creationId xmlns:a16="http://schemas.microsoft.com/office/drawing/2014/main" id="{7850FD36-49BA-4784-97EE-F8CDA023E939}"/>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44" name="正方形/長方形 43">
          <a:extLst>
            <a:ext uri="{FF2B5EF4-FFF2-40B4-BE49-F238E27FC236}">
              <a16:creationId xmlns:a16="http://schemas.microsoft.com/office/drawing/2014/main" id="{F0046A04-9B33-4AAD-BC13-8272460AE30D}"/>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5" name="正方形/長方形 44">
          <a:extLst>
            <a:ext uri="{FF2B5EF4-FFF2-40B4-BE49-F238E27FC236}">
              <a16:creationId xmlns:a16="http://schemas.microsoft.com/office/drawing/2014/main" id="{2E3C2176-CEBA-4511-80F1-969C5C5C0C5B}"/>
            </a:ext>
          </a:extLst>
        </xdr:cNvPr>
        <xdr:cNvSpPr/>
      </xdr:nvSpPr>
      <xdr:spPr>
        <a:xfrm>
          <a:off x="704850" y="864870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46" name="正方形/長方形 45">
          <a:extLst>
            <a:ext uri="{FF2B5EF4-FFF2-40B4-BE49-F238E27FC236}">
              <a16:creationId xmlns:a16="http://schemas.microsoft.com/office/drawing/2014/main" id="{3FF2B37E-3354-44E7-AB2A-22F6EAD4BDB3}"/>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47" name="正方形/長方形 46">
          <a:extLst>
            <a:ext uri="{FF2B5EF4-FFF2-40B4-BE49-F238E27FC236}">
              <a16:creationId xmlns:a16="http://schemas.microsoft.com/office/drawing/2014/main" id="{E796BE6C-9860-4CCA-8E41-979048DC4AAB}"/>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48" name="正方形/長方形 47">
          <a:extLst>
            <a:ext uri="{FF2B5EF4-FFF2-40B4-BE49-F238E27FC236}">
              <a16:creationId xmlns:a16="http://schemas.microsoft.com/office/drawing/2014/main" id="{748E47B4-0486-47D4-B2FA-FEB99B4DB21A}"/>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49" name="正方形/長方形 48">
          <a:extLst>
            <a:ext uri="{FF2B5EF4-FFF2-40B4-BE49-F238E27FC236}">
              <a16:creationId xmlns:a16="http://schemas.microsoft.com/office/drawing/2014/main" id="{BD8F324F-DBC1-4CAE-BFEE-69C6243F3939}"/>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50" name="正方形/長方形 49">
          <a:extLst>
            <a:ext uri="{FF2B5EF4-FFF2-40B4-BE49-F238E27FC236}">
              <a16:creationId xmlns:a16="http://schemas.microsoft.com/office/drawing/2014/main" id="{C1D3BBD8-FCF6-4141-B554-6AD15FBCA9D5}"/>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51" name="正方形/長方形 50">
          <a:extLst>
            <a:ext uri="{FF2B5EF4-FFF2-40B4-BE49-F238E27FC236}">
              <a16:creationId xmlns:a16="http://schemas.microsoft.com/office/drawing/2014/main" id="{15C8889E-BE10-49F9-9E13-B965F3118ECE}"/>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52" name="正方形/長方形 51">
          <a:extLst>
            <a:ext uri="{FF2B5EF4-FFF2-40B4-BE49-F238E27FC236}">
              <a16:creationId xmlns:a16="http://schemas.microsoft.com/office/drawing/2014/main" id="{93E81DE0-B43B-4E5F-9E98-9AB18D4E86D4}"/>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53" name="正方形/長方形 52">
          <a:extLst>
            <a:ext uri="{FF2B5EF4-FFF2-40B4-BE49-F238E27FC236}">
              <a16:creationId xmlns:a16="http://schemas.microsoft.com/office/drawing/2014/main" id="{B2183610-E2B2-42B1-97C9-1AA010ECB1B7}"/>
            </a:ext>
          </a:extLst>
        </xdr:cNvPr>
        <xdr:cNvSpPr/>
      </xdr:nvSpPr>
      <xdr:spPr>
        <a:xfrm>
          <a:off x="6118225" y="8648700"/>
          <a:ext cx="4367213"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54" name="正方形/長方形 53">
          <a:extLst>
            <a:ext uri="{FF2B5EF4-FFF2-40B4-BE49-F238E27FC236}">
              <a16:creationId xmlns:a16="http://schemas.microsoft.com/office/drawing/2014/main" id="{A1D03D2E-F8E0-40C9-AFE3-A918A4AD495E}"/>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55" name="正方形/長方形 54">
          <a:extLst>
            <a:ext uri="{FF2B5EF4-FFF2-40B4-BE49-F238E27FC236}">
              <a16:creationId xmlns:a16="http://schemas.microsoft.com/office/drawing/2014/main" id="{B73CA657-7A51-4A7F-9ED2-79D07B55E879}"/>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56" name="正方形/長方形 55">
          <a:extLst>
            <a:ext uri="{FF2B5EF4-FFF2-40B4-BE49-F238E27FC236}">
              <a16:creationId xmlns:a16="http://schemas.microsoft.com/office/drawing/2014/main" id="{B1419532-297D-4DB7-922E-E2B31F905474}"/>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57" name="正方形/長方形 56">
          <a:extLst>
            <a:ext uri="{FF2B5EF4-FFF2-40B4-BE49-F238E27FC236}">
              <a16:creationId xmlns:a16="http://schemas.microsoft.com/office/drawing/2014/main" id="{60B91948-E4AF-4AA7-8E14-1F39E058B397}"/>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58" name="正方形/長方形 57">
          <a:extLst>
            <a:ext uri="{FF2B5EF4-FFF2-40B4-BE49-F238E27FC236}">
              <a16:creationId xmlns:a16="http://schemas.microsoft.com/office/drawing/2014/main" id="{C9D94535-1923-47B0-AD40-12350A62F717}"/>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59" name="正方形/長方形 58">
          <a:extLst>
            <a:ext uri="{FF2B5EF4-FFF2-40B4-BE49-F238E27FC236}">
              <a16:creationId xmlns:a16="http://schemas.microsoft.com/office/drawing/2014/main" id="{F5B4B797-1F3A-4CA6-BDF3-3BC4B2D0ADFF}"/>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60" name="正方形/長方形 59">
          <a:extLst>
            <a:ext uri="{FF2B5EF4-FFF2-40B4-BE49-F238E27FC236}">
              <a16:creationId xmlns:a16="http://schemas.microsoft.com/office/drawing/2014/main" id="{18D038DE-DDC9-4D4E-897E-CA01BC349859}"/>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61" name="正方形/長方形 60">
          <a:extLst>
            <a:ext uri="{FF2B5EF4-FFF2-40B4-BE49-F238E27FC236}">
              <a16:creationId xmlns:a16="http://schemas.microsoft.com/office/drawing/2014/main" id="{AF1B629C-F485-4E28-BFA3-DAC4D2BBBE47}"/>
            </a:ext>
          </a:extLst>
        </xdr:cNvPr>
        <xdr:cNvSpPr/>
      </xdr:nvSpPr>
      <xdr:spPr>
        <a:xfrm>
          <a:off x="704850" y="122491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62" name="正方形/長方形 61">
          <a:extLst>
            <a:ext uri="{FF2B5EF4-FFF2-40B4-BE49-F238E27FC236}">
              <a16:creationId xmlns:a16="http://schemas.microsoft.com/office/drawing/2014/main" id="{5AEC19EC-394D-4CDF-B36E-D47611154B31}"/>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63" name="正方形/長方形 62">
          <a:extLst>
            <a:ext uri="{FF2B5EF4-FFF2-40B4-BE49-F238E27FC236}">
              <a16:creationId xmlns:a16="http://schemas.microsoft.com/office/drawing/2014/main" id="{FFFE3555-579F-4605-BF0D-16C8D171B862}"/>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64" name="正方形/長方形 63">
          <a:extLst>
            <a:ext uri="{FF2B5EF4-FFF2-40B4-BE49-F238E27FC236}">
              <a16:creationId xmlns:a16="http://schemas.microsoft.com/office/drawing/2014/main" id="{7C5F45EA-33DB-4DED-B145-AC2FE0E1F615}"/>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65" name="正方形/長方形 64">
          <a:extLst>
            <a:ext uri="{FF2B5EF4-FFF2-40B4-BE49-F238E27FC236}">
              <a16:creationId xmlns:a16="http://schemas.microsoft.com/office/drawing/2014/main" id="{23187318-7FE9-4767-9E5F-50FE414854E0}"/>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66" name="正方形/長方形 65">
          <a:extLst>
            <a:ext uri="{FF2B5EF4-FFF2-40B4-BE49-F238E27FC236}">
              <a16:creationId xmlns:a16="http://schemas.microsoft.com/office/drawing/2014/main" id="{796D6756-2DBA-4661-8162-412BAF3D1E24}"/>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67" name="正方形/長方形 66">
          <a:extLst>
            <a:ext uri="{FF2B5EF4-FFF2-40B4-BE49-F238E27FC236}">
              <a16:creationId xmlns:a16="http://schemas.microsoft.com/office/drawing/2014/main" id="{98756AD3-E995-4B74-9CF4-543728F1AF28}"/>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68" name="正方形/長方形 67">
          <a:extLst>
            <a:ext uri="{FF2B5EF4-FFF2-40B4-BE49-F238E27FC236}">
              <a16:creationId xmlns:a16="http://schemas.microsoft.com/office/drawing/2014/main" id="{DD9E84BF-0DCB-40D7-AF92-71FC499B87DB}"/>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69" name="正方形/長方形 68">
          <a:extLst>
            <a:ext uri="{FF2B5EF4-FFF2-40B4-BE49-F238E27FC236}">
              <a16:creationId xmlns:a16="http://schemas.microsoft.com/office/drawing/2014/main" id="{1B3FE3F7-5993-42B2-AE26-56B6E2660154}"/>
            </a:ext>
          </a:extLst>
        </xdr:cNvPr>
        <xdr:cNvSpPr/>
      </xdr:nvSpPr>
      <xdr:spPr>
        <a:xfrm>
          <a:off x="6118225" y="12249150"/>
          <a:ext cx="4367213"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0" name="正方形/長方形 69">
          <a:extLst>
            <a:ext uri="{FF2B5EF4-FFF2-40B4-BE49-F238E27FC236}">
              <a16:creationId xmlns:a16="http://schemas.microsoft.com/office/drawing/2014/main" id="{B1CF9B58-1D66-46A7-8B74-5FA4E7BF0B9C}"/>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1" name="正方形/長方形 70">
          <a:extLst>
            <a:ext uri="{FF2B5EF4-FFF2-40B4-BE49-F238E27FC236}">
              <a16:creationId xmlns:a16="http://schemas.microsoft.com/office/drawing/2014/main" id="{F477B6DA-3E93-4591-9D9F-493269FA527E}"/>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2" name="正方形/長方形 71">
          <a:extLst>
            <a:ext uri="{FF2B5EF4-FFF2-40B4-BE49-F238E27FC236}">
              <a16:creationId xmlns:a16="http://schemas.microsoft.com/office/drawing/2014/main" id="{FD8DB70B-1AD5-419A-A181-D6BDDE850255}"/>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3" name="正方形/長方形 72">
          <a:extLst>
            <a:ext uri="{FF2B5EF4-FFF2-40B4-BE49-F238E27FC236}">
              <a16:creationId xmlns:a16="http://schemas.microsoft.com/office/drawing/2014/main" id="{17F0E13C-7654-43D8-84B1-2EB58A0120CD}"/>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4" name="正方形/長方形 73">
          <a:extLst>
            <a:ext uri="{FF2B5EF4-FFF2-40B4-BE49-F238E27FC236}">
              <a16:creationId xmlns:a16="http://schemas.microsoft.com/office/drawing/2014/main" id="{2FDEDEDD-7555-4252-A74B-7619F967956E}"/>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75" name="正方形/長方形 74">
          <a:extLst>
            <a:ext uri="{FF2B5EF4-FFF2-40B4-BE49-F238E27FC236}">
              <a16:creationId xmlns:a16="http://schemas.microsoft.com/office/drawing/2014/main" id="{A655C592-171B-4020-939E-FEE3BF8795C0}"/>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76" name="正方形/長方形 75">
          <a:extLst>
            <a:ext uri="{FF2B5EF4-FFF2-40B4-BE49-F238E27FC236}">
              <a16:creationId xmlns:a16="http://schemas.microsoft.com/office/drawing/2014/main" id="{E84BF903-F7B8-47A4-9FEE-FCD1D4081392}"/>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77" name="正方形/長方形 76">
          <a:extLst>
            <a:ext uri="{FF2B5EF4-FFF2-40B4-BE49-F238E27FC236}">
              <a16:creationId xmlns:a16="http://schemas.microsoft.com/office/drawing/2014/main" id="{E85EE282-D22F-4250-80CD-9E494A1E79C7}"/>
            </a:ext>
          </a:extLst>
        </xdr:cNvPr>
        <xdr:cNvSpPr/>
      </xdr:nvSpPr>
      <xdr:spPr>
        <a:xfrm>
          <a:off x="704850" y="15906750"/>
          <a:ext cx="4381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78" name="正方形/長方形 77">
          <a:extLst>
            <a:ext uri="{FF2B5EF4-FFF2-40B4-BE49-F238E27FC236}">
              <a16:creationId xmlns:a16="http://schemas.microsoft.com/office/drawing/2014/main" id="{6A2B6B98-B427-46B3-A993-1B38A15CA863}"/>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79" name="正方形/長方形 78">
          <a:extLst>
            <a:ext uri="{FF2B5EF4-FFF2-40B4-BE49-F238E27FC236}">
              <a16:creationId xmlns:a16="http://schemas.microsoft.com/office/drawing/2014/main" id="{33BD3BED-0C53-47ED-BD92-C5BADD899287}"/>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80" name="正方形/長方形 79">
          <a:extLst>
            <a:ext uri="{FF2B5EF4-FFF2-40B4-BE49-F238E27FC236}">
              <a16:creationId xmlns:a16="http://schemas.microsoft.com/office/drawing/2014/main" id="{07A90677-DFD8-4E9C-BEA7-11AEB9B99445}"/>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81" name="正方形/長方形 80">
          <a:extLst>
            <a:ext uri="{FF2B5EF4-FFF2-40B4-BE49-F238E27FC236}">
              <a16:creationId xmlns:a16="http://schemas.microsoft.com/office/drawing/2014/main" id="{6B892684-567A-4D87-A1BC-2823B7F91409}"/>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82" name="正方形/長方形 81">
          <a:extLst>
            <a:ext uri="{FF2B5EF4-FFF2-40B4-BE49-F238E27FC236}">
              <a16:creationId xmlns:a16="http://schemas.microsoft.com/office/drawing/2014/main" id="{CDE73696-F9A9-48C5-8BFC-5A954DC576F4}"/>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83" name="正方形/長方形 82">
          <a:extLst>
            <a:ext uri="{FF2B5EF4-FFF2-40B4-BE49-F238E27FC236}">
              <a16:creationId xmlns:a16="http://schemas.microsoft.com/office/drawing/2014/main" id="{493721F5-2886-4512-A450-3DCE40A0484D}"/>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84" name="正方形/長方形 83">
          <a:extLst>
            <a:ext uri="{FF2B5EF4-FFF2-40B4-BE49-F238E27FC236}">
              <a16:creationId xmlns:a16="http://schemas.microsoft.com/office/drawing/2014/main" id="{07485D4D-9241-419A-9CF4-CF1181635B58}"/>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85" name="正方形/長方形 84">
          <a:extLst>
            <a:ext uri="{FF2B5EF4-FFF2-40B4-BE49-F238E27FC236}">
              <a16:creationId xmlns:a16="http://schemas.microsoft.com/office/drawing/2014/main" id="{B828080B-CA33-4A63-9C02-644E2D191271}"/>
            </a:ext>
          </a:extLst>
        </xdr:cNvPr>
        <xdr:cNvSpPr/>
      </xdr:nvSpPr>
      <xdr:spPr>
        <a:xfrm>
          <a:off x="6118225" y="15906750"/>
          <a:ext cx="4367213"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86" name="正方形/長方形 85">
          <a:extLst>
            <a:ext uri="{FF2B5EF4-FFF2-40B4-BE49-F238E27FC236}">
              <a16:creationId xmlns:a16="http://schemas.microsoft.com/office/drawing/2014/main" id="{DB8AA03E-C793-4D96-8A49-318F3F581E1B}"/>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87" name="正方形/長方形 86">
          <a:extLst>
            <a:ext uri="{FF2B5EF4-FFF2-40B4-BE49-F238E27FC236}">
              <a16:creationId xmlns:a16="http://schemas.microsoft.com/office/drawing/2014/main" id="{6AE8C77D-A32D-44BB-9286-F29FF49E2E7E}"/>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88" name="正方形/長方形 87">
          <a:extLst>
            <a:ext uri="{FF2B5EF4-FFF2-40B4-BE49-F238E27FC236}">
              <a16:creationId xmlns:a16="http://schemas.microsoft.com/office/drawing/2014/main" id="{CB99FA24-958F-465E-BF89-05F7C4535F4E}"/>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89" name="正方形/長方形 88">
          <a:extLst>
            <a:ext uri="{FF2B5EF4-FFF2-40B4-BE49-F238E27FC236}">
              <a16:creationId xmlns:a16="http://schemas.microsoft.com/office/drawing/2014/main" id="{9E99340F-071C-43BC-8A42-F0D92D0D2D22}"/>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90" name="正方形/長方形 89">
          <a:extLst>
            <a:ext uri="{FF2B5EF4-FFF2-40B4-BE49-F238E27FC236}">
              <a16:creationId xmlns:a16="http://schemas.microsoft.com/office/drawing/2014/main" id="{8219FF16-6D13-46AA-AD3A-935E57D1C310}"/>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91" name="正方形/長方形 90">
          <a:extLst>
            <a:ext uri="{FF2B5EF4-FFF2-40B4-BE49-F238E27FC236}">
              <a16:creationId xmlns:a16="http://schemas.microsoft.com/office/drawing/2014/main" id="{EF5CDF8D-5DC9-4097-BEF3-B81FDF7246FE}"/>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92" name="正方形/長方形 91">
          <a:extLst>
            <a:ext uri="{FF2B5EF4-FFF2-40B4-BE49-F238E27FC236}">
              <a16:creationId xmlns:a16="http://schemas.microsoft.com/office/drawing/2014/main" id="{21866D99-3113-42F8-A9F9-61ABE3B0F94A}"/>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93" name="正方形/長方形 92">
          <a:extLst>
            <a:ext uri="{FF2B5EF4-FFF2-40B4-BE49-F238E27FC236}">
              <a16:creationId xmlns:a16="http://schemas.microsoft.com/office/drawing/2014/main" id="{360ABA42-B303-4135-AAE6-979D16BFD143}"/>
            </a:ext>
          </a:extLst>
        </xdr:cNvPr>
        <xdr:cNvSpPr/>
      </xdr:nvSpPr>
      <xdr:spPr>
        <a:xfrm>
          <a:off x="11517313" y="5048250"/>
          <a:ext cx="4367212"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94" name="正方形/長方形 93">
          <a:extLst>
            <a:ext uri="{FF2B5EF4-FFF2-40B4-BE49-F238E27FC236}">
              <a16:creationId xmlns:a16="http://schemas.microsoft.com/office/drawing/2014/main" id="{E354C321-3DB9-422C-8D59-CBFE0ECD6F6A}"/>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95" name="正方形/長方形 94">
          <a:extLst>
            <a:ext uri="{FF2B5EF4-FFF2-40B4-BE49-F238E27FC236}">
              <a16:creationId xmlns:a16="http://schemas.microsoft.com/office/drawing/2014/main" id="{2A66EABE-8531-4120-95BA-1C0A83CF75AB}"/>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96" name="正方形/長方形 95">
          <a:extLst>
            <a:ext uri="{FF2B5EF4-FFF2-40B4-BE49-F238E27FC236}">
              <a16:creationId xmlns:a16="http://schemas.microsoft.com/office/drawing/2014/main" id="{397A26AF-3C68-4D39-940D-7AE67EE0D2E1}"/>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97" name="正方形/長方形 96">
          <a:extLst>
            <a:ext uri="{FF2B5EF4-FFF2-40B4-BE49-F238E27FC236}">
              <a16:creationId xmlns:a16="http://schemas.microsoft.com/office/drawing/2014/main" id="{46A6824D-F0A3-4BF3-B546-23EBD272125D}"/>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98" name="正方形/長方形 97">
          <a:extLst>
            <a:ext uri="{FF2B5EF4-FFF2-40B4-BE49-F238E27FC236}">
              <a16:creationId xmlns:a16="http://schemas.microsoft.com/office/drawing/2014/main" id="{2CD5C52A-470F-4CA6-BF1F-A17144227701}"/>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99" name="正方形/長方形 98">
          <a:extLst>
            <a:ext uri="{FF2B5EF4-FFF2-40B4-BE49-F238E27FC236}">
              <a16:creationId xmlns:a16="http://schemas.microsoft.com/office/drawing/2014/main" id="{570821E1-A880-422C-B2A1-70AEB435E4AE}"/>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00" name="正方形/長方形 99">
          <a:extLst>
            <a:ext uri="{FF2B5EF4-FFF2-40B4-BE49-F238E27FC236}">
              <a16:creationId xmlns:a16="http://schemas.microsoft.com/office/drawing/2014/main" id="{2CC3A96A-AE6E-4A64-9062-5CDC447EA5C7}"/>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01" name="正方形/長方形 100">
          <a:extLst>
            <a:ext uri="{FF2B5EF4-FFF2-40B4-BE49-F238E27FC236}">
              <a16:creationId xmlns:a16="http://schemas.microsoft.com/office/drawing/2014/main" id="{A3BCB5B9-0E89-44E2-809E-6CAC199925A7}"/>
            </a:ext>
          </a:extLst>
        </xdr:cNvPr>
        <xdr:cNvSpPr/>
      </xdr:nvSpPr>
      <xdr:spPr>
        <a:xfrm>
          <a:off x="16916400" y="50482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02" name="正方形/長方形 101">
          <a:extLst>
            <a:ext uri="{FF2B5EF4-FFF2-40B4-BE49-F238E27FC236}">
              <a16:creationId xmlns:a16="http://schemas.microsoft.com/office/drawing/2014/main" id="{45ED8211-EADF-4916-B527-F632E6ADBEDE}"/>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03" name="正方形/長方形 102">
          <a:extLst>
            <a:ext uri="{FF2B5EF4-FFF2-40B4-BE49-F238E27FC236}">
              <a16:creationId xmlns:a16="http://schemas.microsoft.com/office/drawing/2014/main" id="{8110B5DB-5A34-42EB-B308-80CEB497C619}"/>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04" name="正方形/長方形 103">
          <a:extLst>
            <a:ext uri="{FF2B5EF4-FFF2-40B4-BE49-F238E27FC236}">
              <a16:creationId xmlns:a16="http://schemas.microsoft.com/office/drawing/2014/main" id="{5171170E-438B-496B-9BA7-3999F7D28573}"/>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05" name="正方形/長方形 104">
          <a:extLst>
            <a:ext uri="{FF2B5EF4-FFF2-40B4-BE49-F238E27FC236}">
              <a16:creationId xmlns:a16="http://schemas.microsoft.com/office/drawing/2014/main" id="{AE102E4C-2B2F-460C-9FAC-C7C214A2E1AA}"/>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06" name="正方形/長方形 105">
          <a:extLst>
            <a:ext uri="{FF2B5EF4-FFF2-40B4-BE49-F238E27FC236}">
              <a16:creationId xmlns:a16="http://schemas.microsoft.com/office/drawing/2014/main" id="{4ECC6AB2-A277-44EF-9169-1DCD94B7F615}"/>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07" name="正方形/長方形 106">
          <a:extLst>
            <a:ext uri="{FF2B5EF4-FFF2-40B4-BE49-F238E27FC236}">
              <a16:creationId xmlns:a16="http://schemas.microsoft.com/office/drawing/2014/main" id="{0B9B2818-59DA-4CDC-9643-39F4DAB141E0}"/>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08" name="正方形/長方形 107">
          <a:extLst>
            <a:ext uri="{FF2B5EF4-FFF2-40B4-BE49-F238E27FC236}">
              <a16:creationId xmlns:a16="http://schemas.microsoft.com/office/drawing/2014/main" id="{96B16B12-28FB-43DD-ABA5-4BE66B8D6804}"/>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09" name="正方形/長方形 108">
          <a:extLst>
            <a:ext uri="{FF2B5EF4-FFF2-40B4-BE49-F238E27FC236}">
              <a16:creationId xmlns:a16="http://schemas.microsoft.com/office/drawing/2014/main" id="{5E0935AB-D4D4-4D22-9833-EAA0E81DB72A}"/>
            </a:ext>
          </a:extLst>
        </xdr:cNvPr>
        <xdr:cNvSpPr/>
      </xdr:nvSpPr>
      <xdr:spPr>
        <a:xfrm>
          <a:off x="11517313" y="8648700"/>
          <a:ext cx="4367212"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10" name="正方形/長方形 109">
          <a:extLst>
            <a:ext uri="{FF2B5EF4-FFF2-40B4-BE49-F238E27FC236}">
              <a16:creationId xmlns:a16="http://schemas.microsoft.com/office/drawing/2014/main" id="{9EA0470D-C00D-46AC-BD84-3CD50D60767E}"/>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11" name="正方形/長方形 110">
          <a:extLst>
            <a:ext uri="{FF2B5EF4-FFF2-40B4-BE49-F238E27FC236}">
              <a16:creationId xmlns:a16="http://schemas.microsoft.com/office/drawing/2014/main" id="{67294231-7664-408C-9F78-0BC178B1E6CB}"/>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12" name="正方形/長方形 111">
          <a:extLst>
            <a:ext uri="{FF2B5EF4-FFF2-40B4-BE49-F238E27FC236}">
              <a16:creationId xmlns:a16="http://schemas.microsoft.com/office/drawing/2014/main" id="{3D01BF47-0770-4D52-B273-872EB87D4A1A}"/>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13" name="正方形/長方形 112">
          <a:extLst>
            <a:ext uri="{FF2B5EF4-FFF2-40B4-BE49-F238E27FC236}">
              <a16:creationId xmlns:a16="http://schemas.microsoft.com/office/drawing/2014/main" id="{B6CAD4B0-C543-4780-94B4-6BEA93EA4E65}"/>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14" name="正方形/長方形 113">
          <a:extLst>
            <a:ext uri="{FF2B5EF4-FFF2-40B4-BE49-F238E27FC236}">
              <a16:creationId xmlns:a16="http://schemas.microsoft.com/office/drawing/2014/main" id="{297C421F-5C0A-4EEA-A945-D00B3A899E22}"/>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15" name="正方形/長方形 114">
          <a:extLst>
            <a:ext uri="{FF2B5EF4-FFF2-40B4-BE49-F238E27FC236}">
              <a16:creationId xmlns:a16="http://schemas.microsoft.com/office/drawing/2014/main" id="{CBF82914-5D89-4B41-B8F5-FE8A3A049E3C}"/>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16" name="正方形/長方形 115">
          <a:extLst>
            <a:ext uri="{FF2B5EF4-FFF2-40B4-BE49-F238E27FC236}">
              <a16:creationId xmlns:a16="http://schemas.microsoft.com/office/drawing/2014/main" id="{A3B18F02-675D-48A8-A81A-DFC7BDEF4658}"/>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17" name="正方形/長方形 116">
          <a:extLst>
            <a:ext uri="{FF2B5EF4-FFF2-40B4-BE49-F238E27FC236}">
              <a16:creationId xmlns:a16="http://schemas.microsoft.com/office/drawing/2014/main" id="{7CA4072D-2701-4877-BA42-1EB776807A27}"/>
            </a:ext>
          </a:extLst>
        </xdr:cNvPr>
        <xdr:cNvSpPr/>
      </xdr:nvSpPr>
      <xdr:spPr>
        <a:xfrm>
          <a:off x="16916400" y="864870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118" name="正方形/長方形 117">
          <a:extLst>
            <a:ext uri="{FF2B5EF4-FFF2-40B4-BE49-F238E27FC236}">
              <a16:creationId xmlns:a16="http://schemas.microsoft.com/office/drawing/2014/main" id="{4BF53DB5-CC62-499C-A9E1-F6A48629FCAD}"/>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19" name="正方形/長方形 118">
          <a:extLst>
            <a:ext uri="{FF2B5EF4-FFF2-40B4-BE49-F238E27FC236}">
              <a16:creationId xmlns:a16="http://schemas.microsoft.com/office/drawing/2014/main" id="{8931832D-82A6-4605-AD2E-EBB35AA76C9D}"/>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20" name="正方形/長方形 119">
          <a:extLst>
            <a:ext uri="{FF2B5EF4-FFF2-40B4-BE49-F238E27FC236}">
              <a16:creationId xmlns:a16="http://schemas.microsoft.com/office/drawing/2014/main" id="{3BF1EA69-279C-47FD-9F1E-D86EE08993FB}"/>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21" name="正方形/長方形 120">
          <a:extLst>
            <a:ext uri="{FF2B5EF4-FFF2-40B4-BE49-F238E27FC236}">
              <a16:creationId xmlns:a16="http://schemas.microsoft.com/office/drawing/2014/main" id="{E9A8132C-8C7F-4D87-B545-12D48B67AA05}"/>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22" name="正方形/長方形 121">
          <a:extLst>
            <a:ext uri="{FF2B5EF4-FFF2-40B4-BE49-F238E27FC236}">
              <a16:creationId xmlns:a16="http://schemas.microsoft.com/office/drawing/2014/main" id="{BD8E6222-8ECC-4632-9100-055EDCD4AAEF}"/>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23" name="正方形/長方形 122">
          <a:extLst>
            <a:ext uri="{FF2B5EF4-FFF2-40B4-BE49-F238E27FC236}">
              <a16:creationId xmlns:a16="http://schemas.microsoft.com/office/drawing/2014/main" id="{D6FD8F98-927A-4746-9637-00F35B50526D}"/>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24" name="正方形/長方形 123">
          <a:extLst>
            <a:ext uri="{FF2B5EF4-FFF2-40B4-BE49-F238E27FC236}">
              <a16:creationId xmlns:a16="http://schemas.microsoft.com/office/drawing/2014/main" id="{7C0951F1-25F6-4564-B381-3010C4163A5C}"/>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25" name="正方形/長方形 124">
          <a:extLst>
            <a:ext uri="{FF2B5EF4-FFF2-40B4-BE49-F238E27FC236}">
              <a16:creationId xmlns:a16="http://schemas.microsoft.com/office/drawing/2014/main" id="{DCED3745-2E45-44F5-8279-BEB74A1A1CDA}"/>
            </a:ext>
          </a:extLst>
        </xdr:cNvPr>
        <xdr:cNvSpPr/>
      </xdr:nvSpPr>
      <xdr:spPr>
        <a:xfrm>
          <a:off x="11517313" y="12249150"/>
          <a:ext cx="4367212"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26" name="正方形/長方形 125">
          <a:extLst>
            <a:ext uri="{FF2B5EF4-FFF2-40B4-BE49-F238E27FC236}">
              <a16:creationId xmlns:a16="http://schemas.microsoft.com/office/drawing/2014/main" id="{216A0CA8-B947-4589-894E-E0C1CF83A8DF}"/>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27" name="正方形/長方形 126">
          <a:extLst>
            <a:ext uri="{FF2B5EF4-FFF2-40B4-BE49-F238E27FC236}">
              <a16:creationId xmlns:a16="http://schemas.microsoft.com/office/drawing/2014/main" id="{56F2420A-4AFE-43C5-8F0A-F18B80FC29AB}"/>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28" name="正方形/長方形 127">
          <a:extLst>
            <a:ext uri="{FF2B5EF4-FFF2-40B4-BE49-F238E27FC236}">
              <a16:creationId xmlns:a16="http://schemas.microsoft.com/office/drawing/2014/main" id="{CA515373-2553-4C87-8075-1F3745B36340}"/>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29" name="正方形/長方形 128">
          <a:extLst>
            <a:ext uri="{FF2B5EF4-FFF2-40B4-BE49-F238E27FC236}">
              <a16:creationId xmlns:a16="http://schemas.microsoft.com/office/drawing/2014/main" id="{B538C39A-75CD-465C-A78B-CB4CFA824913}"/>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30" name="正方形/長方形 129">
          <a:extLst>
            <a:ext uri="{FF2B5EF4-FFF2-40B4-BE49-F238E27FC236}">
              <a16:creationId xmlns:a16="http://schemas.microsoft.com/office/drawing/2014/main" id="{8CBBDD01-B256-4870-9D75-FBA54DB74564}"/>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31" name="正方形/長方形 130">
          <a:extLst>
            <a:ext uri="{FF2B5EF4-FFF2-40B4-BE49-F238E27FC236}">
              <a16:creationId xmlns:a16="http://schemas.microsoft.com/office/drawing/2014/main" id="{8369CC4E-75CC-4C43-8D3B-A5452D72059D}"/>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32" name="正方形/長方形 131">
          <a:extLst>
            <a:ext uri="{FF2B5EF4-FFF2-40B4-BE49-F238E27FC236}">
              <a16:creationId xmlns:a16="http://schemas.microsoft.com/office/drawing/2014/main" id="{CCB46B17-D908-48F9-8DFC-91C317DCA79E}"/>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33" name="正方形/長方形 132">
          <a:extLst>
            <a:ext uri="{FF2B5EF4-FFF2-40B4-BE49-F238E27FC236}">
              <a16:creationId xmlns:a16="http://schemas.microsoft.com/office/drawing/2014/main" id="{F30DE59A-CA26-40E9-B5E5-4D6B24FB8DDF}"/>
            </a:ext>
          </a:extLst>
        </xdr:cNvPr>
        <xdr:cNvSpPr/>
      </xdr:nvSpPr>
      <xdr:spPr>
        <a:xfrm>
          <a:off x="16916400" y="122491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34" name="正方形/長方形 133">
          <a:extLst>
            <a:ext uri="{FF2B5EF4-FFF2-40B4-BE49-F238E27FC236}">
              <a16:creationId xmlns:a16="http://schemas.microsoft.com/office/drawing/2014/main" id="{06E6B7BA-9FDB-4D8A-8097-809E797F0984}"/>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35" name="正方形/長方形 134">
          <a:extLst>
            <a:ext uri="{FF2B5EF4-FFF2-40B4-BE49-F238E27FC236}">
              <a16:creationId xmlns:a16="http://schemas.microsoft.com/office/drawing/2014/main" id="{307C46F4-E1EA-4158-B587-A8DFCF5DDB39}"/>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36" name="正方形/長方形 135">
          <a:extLst>
            <a:ext uri="{FF2B5EF4-FFF2-40B4-BE49-F238E27FC236}">
              <a16:creationId xmlns:a16="http://schemas.microsoft.com/office/drawing/2014/main" id="{69786A72-A8C7-413D-9EB0-902C9334E88F}"/>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37" name="正方形/長方形 136">
          <a:extLst>
            <a:ext uri="{FF2B5EF4-FFF2-40B4-BE49-F238E27FC236}">
              <a16:creationId xmlns:a16="http://schemas.microsoft.com/office/drawing/2014/main" id="{B8B80032-2441-4672-9070-D652DF7D38E7}"/>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38" name="正方形/長方形 137">
          <a:extLst>
            <a:ext uri="{FF2B5EF4-FFF2-40B4-BE49-F238E27FC236}">
              <a16:creationId xmlns:a16="http://schemas.microsoft.com/office/drawing/2014/main" id="{68E2789F-2E19-4EBB-864D-6DD1FB050874}"/>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39" name="正方形/長方形 138">
          <a:extLst>
            <a:ext uri="{FF2B5EF4-FFF2-40B4-BE49-F238E27FC236}">
              <a16:creationId xmlns:a16="http://schemas.microsoft.com/office/drawing/2014/main" id="{D447A2A7-4BDC-4478-9CE6-A84E47D8DB38}"/>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40" name="正方形/長方形 139">
          <a:extLst>
            <a:ext uri="{FF2B5EF4-FFF2-40B4-BE49-F238E27FC236}">
              <a16:creationId xmlns:a16="http://schemas.microsoft.com/office/drawing/2014/main" id="{650E6388-C6ED-4E41-9DEF-FAF9A930D693}"/>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41" name="正方形/長方形 140">
          <a:extLst>
            <a:ext uri="{FF2B5EF4-FFF2-40B4-BE49-F238E27FC236}">
              <a16:creationId xmlns:a16="http://schemas.microsoft.com/office/drawing/2014/main" id="{08300EF6-C014-4706-92FA-A3DA3DBF3BA7}"/>
            </a:ext>
          </a:extLst>
        </xdr:cNvPr>
        <xdr:cNvSpPr/>
      </xdr:nvSpPr>
      <xdr:spPr>
        <a:xfrm>
          <a:off x="11517313" y="15906750"/>
          <a:ext cx="4367212"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142" name="正方形/長方形 141">
          <a:extLst>
            <a:ext uri="{FF2B5EF4-FFF2-40B4-BE49-F238E27FC236}">
              <a16:creationId xmlns:a16="http://schemas.microsoft.com/office/drawing/2014/main" id="{565A5127-1AE1-49E0-9682-9699C5A9C5E0}"/>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43" name="正方形/長方形 142">
          <a:extLst>
            <a:ext uri="{FF2B5EF4-FFF2-40B4-BE49-F238E27FC236}">
              <a16:creationId xmlns:a16="http://schemas.microsoft.com/office/drawing/2014/main" id="{EF13E02A-DB75-4915-B2CB-6631D44EDFAC}"/>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44" name="正方形/長方形 143">
          <a:extLst>
            <a:ext uri="{FF2B5EF4-FFF2-40B4-BE49-F238E27FC236}">
              <a16:creationId xmlns:a16="http://schemas.microsoft.com/office/drawing/2014/main" id="{5B747AD8-3574-43A4-89B4-10555BDFDC3D}"/>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45" name="正方形/長方形 144">
          <a:extLst>
            <a:ext uri="{FF2B5EF4-FFF2-40B4-BE49-F238E27FC236}">
              <a16:creationId xmlns:a16="http://schemas.microsoft.com/office/drawing/2014/main" id="{9B6DCB9C-9EB6-4DCC-B26A-BC7757AEBD04}"/>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46" name="正方形/長方形 145">
          <a:extLst>
            <a:ext uri="{FF2B5EF4-FFF2-40B4-BE49-F238E27FC236}">
              <a16:creationId xmlns:a16="http://schemas.microsoft.com/office/drawing/2014/main" id="{04066BF0-0689-49B5-BE49-953D4B96A7B2}"/>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47" name="正方形/長方形 146">
          <a:extLst>
            <a:ext uri="{FF2B5EF4-FFF2-40B4-BE49-F238E27FC236}">
              <a16:creationId xmlns:a16="http://schemas.microsoft.com/office/drawing/2014/main" id="{37D3C75C-FA2B-4617-80F8-F9F882582A10}"/>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48" name="正方形/長方形 147">
          <a:extLst>
            <a:ext uri="{FF2B5EF4-FFF2-40B4-BE49-F238E27FC236}">
              <a16:creationId xmlns:a16="http://schemas.microsoft.com/office/drawing/2014/main" id="{B2D96D9F-7E44-4176-831F-FBBDA04872D6}"/>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49" name="正方形/長方形 148">
          <a:extLst>
            <a:ext uri="{FF2B5EF4-FFF2-40B4-BE49-F238E27FC236}">
              <a16:creationId xmlns:a16="http://schemas.microsoft.com/office/drawing/2014/main" id="{303B91ED-736B-45AD-959C-0E5C5BDB30CA}"/>
            </a:ext>
          </a:extLst>
        </xdr:cNvPr>
        <xdr:cNvSpPr/>
      </xdr:nvSpPr>
      <xdr:spPr>
        <a:xfrm>
          <a:off x="16916400" y="15906750"/>
          <a:ext cx="4381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50" name="正方形/長方形 149">
          <a:extLst>
            <a:ext uri="{FF2B5EF4-FFF2-40B4-BE49-F238E27FC236}">
              <a16:creationId xmlns:a16="http://schemas.microsoft.com/office/drawing/2014/main" id="{2DBE48EB-2A91-4AF3-A4DC-E07423EC0360}"/>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51" name="正方形/長方形 150">
          <a:extLst>
            <a:ext uri="{FF2B5EF4-FFF2-40B4-BE49-F238E27FC236}">
              <a16:creationId xmlns:a16="http://schemas.microsoft.com/office/drawing/2014/main" id="{4748F8F7-A328-4947-ACCF-4E427745CADE}"/>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52" name="テキスト ボックス 151">
          <a:extLst>
            <a:ext uri="{FF2B5EF4-FFF2-40B4-BE49-F238E27FC236}">
              <a16:creationId xmlns:a16="http://schemas.microsoft.com/office/drawing/2014/main" id="{8A361B82-3AFC-44A2-89B6-E5C9CCE01318}"/>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該当数値なし</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
337
9.78
3,215,531
2,864,493
334,309
551,448
1,070,356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chemeClr val="dk1"/>
              </a:solidFill>
              <a:effectLst/>
              <a:latin typeface="+mn-lt"/>
              <a:ea typeface="+mn-ea"/>
              <a:cs typeface="+mn-cs"/>
            </a:rPr>
            <a:t>　ここ数年の施策により、若い世代のＵＩターン者が増え、現在では人口の２割ほどを占めるようになってきたが、小規模離島で高齢化率（</a:t>
          </a:r>
          <a:r>
            <a:rPr lang="en-US" altLang="ja-JP" sz="1000" b="0" i="0" baseline="0">
              <a:solidFill>
                <a:schemeClr val="dk1"/>
              </a:solidFill>
              <a:effectLst/>
              <a:latin typeface="+mn-lt"/>
              <a:ea typeface="+mn-ea"/>
              <a:cs typeface="+mn-cs"/>
            </a:rPr>
            <a:t>3</a:t>
          </a:r>
          <a:r>
            <a:rPr lang="ja-JP" altLang="ja-JP" sz="1000" b="0" i="0" baseline="0">
              <a:solidFill>
                <a:schemeClr val="dk1"/>
              </a:solidFill>
              <a:effectLst/>
              <a:latin typeface="+mn-lt"/>
              <a:ea typeface="+mn-ea"/>
              <a:cs typeface="+mn-cs"/>
            </a:rPr>
            <a:t>年度末</a:t>
          </a:r>
          <a:r>
            <a:rPr lang="en-US" altLang="ja-JP" sz="1000" b="0" i="0" baseline="0">
              <a:solidFill>
                <a:schemeClr val="dk1"/>
              </a:solidFill>
              <a:effectLst/>
              <a:latin typeface="+mn-lt"/>
              <a:ea typeface="+mn-ea"/>
              <a:cs typeface="+mn-cs"/>
            </a:rPr>
            <a:t>47.5</a:t>
          </a:r>
          <a:r>
            <a:rPr lang="ja-JP" altLang="ja-JP" sz="1000" b="0" i="0" baseline="0">
              <a:solidFill>
                <a:schemeClr val="dk1"/>
              </a:solidFill>
              <a:effectLst/>
              <a:latin typeface="+mn-lt"/>
              <a:ea typeface="+mn-ea"/>
              <a:cs typeface="+mn-cs"/>
            </a:rPr>
            <a:t>％）も高く、大きな産業がないことから、財政基盤が弱</a:t>
          </a:r>
          <a:r>
            <a:rPr lang="ja-JP" altLang="en-US" sz="1000" b="0" i="0" baseline="0">
              <a:solidFill>
                <a:schemeClr val="dk1"/>
              </a:solidFill>
              <a:effectLst/>
              <a:latin typeface="+mn-lt"/>
              <a:ea typeface="+mn-ea"/>
              <a:cs typeface="+mn-cs"/>
            </a:rPr>
            <a:t>く</a:t>
          </a:r>
          <a:r>
            <a:rPr lang="ja-JP" altLang="ja-JP" sz="1000" b="0" i="0" baseline="0">
              <a:solidFill>
                <a:schemeClr val="dk1"/>
              </a:solidFill>
              <a:effectLst/>
              <a:latin typeface="+mn-lt"/>
              <a:ea typeface="+mn-ea"/>
              <a:cs typeface="+mn-cs"/>
            </a:rPr>
            <a:t>、類似団体平均（</a:t>
          </a:r>
          <a:r>
            <a:rPr lang="en-US" altLang="ja-JP" sz="1000" b="0" i="0" baseline="0">
              <a:solidFill>
                <a:schemeClr val="dk1"/>
              </a:solidFill>
              <a:effectLst/>
              <a:latin typeface="+mn-lt"/>
              <a:ea typeface="+mn-ea"/>
              <a:cs typeface="+mn-cs"/>
            </a:rPr>
            <a:t>0.20</a:t>
          </a:r>
          <a:r>
            <a:rPr lang="ja-JP" altLang="ja-JP" sz="1000" b="0" i="0" baseline="0">
              <a:solidFill>
                <a:schemeClr val="dk1"/>
              </a:solidFill>
              <a:effectLst/>
              <a:latin typeface="+mn-lt"/>
              <a:ea typeface="+mn-ea"/>
              <a:cs typeface="+mn-cs"/>
            </a:rPr>
            <a:t>）を依然として</a:t>
          </a:r>
          <a:r>
            <a:rPr lang="en-US" altLang="ja-JP" sz="1000" b="0" i="0" baseline="0">
              <a:solidFill>
                <a:schemeClr val="dk1"/>
              </a:solidFill>
              <a:effectLst/>
              <a:latin typeface="+mn-lt"/>
              <a:ea typeface="+mn-ea"/>
              <a:cs typeface="+mn-cs"/>
            </a:rPr>
            <a:t>0.09</a:t>
          </a:r>
          <a:r>
            <a:rPr lang="ja-JP" altLang="ja-JP" sz="1000" b="0" i="0" baseline="0">
              <a:solidFill>
                <a:schemeClr val="dk1"/>
              </a:solidFill>
              <a:effectLst/>
              <a:latin typeface="+mn-lt"/>
              <a:ea typeface="+mn-ea"/>
              <a:cs typeface="+mn-cs"/>
            </a:rPr>
            <a:t>ポイント下回っている状況である。</a:t>
          </a:r>
          <a:r>
            <a:rPr lang="ja-JP" altLang="en-US" sz="1000" b="0" i="0" baseline="0">
              <a:solidFill>
                <a:schemeClr val="dk1"/>
              </a:solidFill>
              <a:effectLst/>
              <a:latin typeface="+mn-lt"/>
              <a:ea typeface="+mn-ea"/>
              <a:cs typeface="+mn-cs"/>
            </a:rPr>
            <a:t>また、</a:t>
          </a:r>
          <a:r>
            <a:rPr lang="ja-JP" altLang="ja-JP" sz="1000" b="0" i="0" baseline="0">
              <a:solidFill>
                <a:schemeClr val="dk1"/>
              </a:solidFill>
              <a:effectLst/>
              <a:latin typeface="+mn-lt"/>
              <a:ea typeface="+mn-ea"/>
              <a:cs typeface="+mn-cs"/>
            </a:rPr>
            <a:t>村の基幹産業である観光業</a:t>
          </a:r>
          <a:r>
            <a:rPr lang="ja-JP" altLang="en-US" sz="1000" b="0" i="0" baseline="0">
              <a:solidFill>
                <a:schemeClr val="dk1"/>
              </a:solidFill>
              <a:effectLst/>
              <a:latin typeface="+mn-lt"/>
              <a:ea typeface="+mn-ea"/>
              <a:cs typeface="+mn-cs"/>
            </a:rPr>
            <a:t>や</a:t>
          </a:r>
          <a:r>
            <a:rPr lang="ja-JP" altLang="ja-JP" sz="1000" b="0" i="0" baseline="0">
              <a:solidFill>
                <a:schemeClr val="dk1"/>
              </a:solidFill>
              <a:effectLst/>
              <a:latin typeface="+mn-lt"/>
              <a:ea typeface="+mn-ea"/>
              <a:cs typeface="+mn-cs"/>
            </a:rPr>
            <a:t>漁業は後継者不足</a:t>
          </a:r>
          <a:r>
            <a:rPr lang="ja-JP" altLang="en-US" sz="1000" b="0" i="0" baseline="0">
              <a:solidFill>
                <a:schemeClr val="dk1"/>
              </a:solidFill>
              <a:effectLst/>
              <a:latin typeface="+mn-lt"/>
              <a:ea typeface="+mn-ea"/>
              <a:cs typeface="+mn-cs"/>
            </a:rPr>
            <a:t>等</a:t>
          </a:r>
          <a:r>
            <a:rPr lang="ja-JP" altLang="ja-JP" sz="1000" b="0" i="0" baseline="0">
              <a:solidFill>
                <a:schemeClr val="dk1"/>
              </a:solidFill>
              <a:effectLst/>
              <a:latin typeface="+mn-lt"/>
              <a:ea typeface="+mn-ea"/>
              <a:cs typeface="+mn-cs"/>
            </a:rPr>
            <a:t>により、衰退傾向にあるため、今後は村税の増収を見込める状況にはな</a:t>
          </a:r>
          <a:r>
            <a:rPr lang="ja-JP" altLang="en-US" sz="1000" b="0" i="0" baseline="0">
              <a:solidFill>
                <a:schemeClr val="dk1"/>
              </a:solidFill>
              <a:effectLst/>
              <a:latin typeface="+mn-lt"/>
              <a:ea typeface="+mn-ea"/>
              <a:cs typeface="+mn-cs"/>
            </a:rPr>
            <a:t>い。</a:t>
          </a:r>
          <a:endParaRPr lang="ja-JP" altLang="ja-JP" sz="1100">
            <a:effectLst/>
          </a:endParaRPr>
        </a:p>
        <a:p>
          <a:r>
            <a:rPr lang="ja-JP" altLang="ja-JP" sz="1000" b="0" i="0" baseline="0">
              <a:solidFill>
                <a:schemeClr val="dk1"/>
              </a:solidFill>
              <a:effectLst/>
              <a:latin typeface="+mn-lt"/>
              <a:ea typeface="+mn-ea"/>
              <a:cs typeface="+mn-cs"/>
            </a:rPr>
            <a:t>　</a:t>
          </a:r>
          <a:r>
            <a:rPr lang="ja-JP" altLang="en-US" sz="1000" b="0" i="0" baseline="0">
              <a:solidFill>
                <a:schemeClr val="dk1"/>
              </a:solidFill>
              <a:effectLst/>
              <a:latin typeface="+mn-lt"/>
              <a:ea typeface="+mn-ea"/>
              <a:cs typeface="+mn-cs"/>
            </a:rPr>
            <a:t>慢性的な職員の人材不足と同時に、庁内には行政経験年数の浅い職員が多くを占めているため、</a:t>
          </a:r>
          <a:r>
            <a:rPr lang="ja-JP" altLang="ja-JP" sz="1000" b="0" i="0" baseline="0">
              <a:solidFill>
                <a:schemeClr val="dk1"/>
              </a:solidFill>
              <a:effectLst/>
              <a:latin typeface="+mn-lt"/>
              <a:ea typeface="+mn-ea"/>
              <a:cs typeface="+mn-cs"/>
            </a:rPr>
            <a:t>デジタル化や</a:t>
          </a:r>
          <a:r>
            <a:rPr lang="ja-JP" altLang="en-US" sz="1000" b="0" i="0" baseline="0">
              <a:solidFill>
                <a:schemeClr val="dk1"/>
              </a:solidFill>
              <a:effectLst/>
              <a:latin typeface="+mn-lt"/>
              <a:ea typeface="+mn-ea"/>
              <a:cs typeface="+mn-cs"/>
            </a:rPr>
            <a:t>事務・事業の見直しなどの</a:t>
          </a:r>
          <a:r>
            <a:rPr lang="ja-JP" altLang="ja-JP" sz="1000" b="0" i="0" baseline="0">
              <a:solidFill>
                <a:schemeClr val="dk1"/>
              </a:solidFill>
              <a:effectLst/>
              <a:latin typeface="+mn-lt"/>
              <a:ea typeface="+mn-ea"/>
              <a:cs typeface="+mn-cs"/>
            </a:rPr>
            <a:t>行財政</a:t>
          </a:r>
          <a:r>
            <a:rPr lang="ja-JP" altLang="en-US" sz="1000" b="0" i="0" baseline="0">
              <a:solidFill>
                <a:schemeClr val="dk1"/>
              </a:solidFill>
              <a:effectLst/>
              <a:latin typeface="+mn-lt"/>
              <a:ea typeface="+mn-ea"/>
              <a:cs typeface="+mn-cs"/>
            </a:rPr>
            <a:t>改革</a:t>
          </a:r>
          <a:r>
            <a:rPr lang="ja-JP" altLang="ja-JP" sz="1000" b="0" i="0" baseline="0">
              <a:solidFill>
                <a:schemeClr val="dk1"/>
              </a:solidFill>
              <a:effectLst/>
              <a:latin typeface="+mn-lt"/>
              <a:ea typeface="+mn-ea"/>
              <a:cs typeface="+mn-cs"/>
            </a:rPr>
            <a:t>を</a:t>
          </a:r>
          <a:r>
            <a:rPr lang="ja-JP" altLang="en-US" sz="1000" b="0" i="0" baseline="0">
              <a:solidFill>
                <a:schemeClr val="dk1"/>
              </a:solidFill>
              <a:effectLst/>
              <a:latin typeface="+mn-lt"/>
              <a:ea typeface="+mn-ea"/>
              <a:cs typeface="+mn-cs"/>
            </a:rPr>
            <a:t>行い、身の丈に合った行財政運営を行うことで</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着実に</a:t>
          </a:r>
          <a:r>
            <a:rPr lang="ja-JP" altLang="ja-JP" sz="1000" b="0" i="0" baseline="0">
              <a:solidFill>
                <a:schemeClr val="dk1"/>
              </a:solidFill>
              <a:effectLst/>
              <a:latin typeface="+mn-lt"/>
              <a:ea typeface="+mn-ea"/>
              <a:cs typeface="+mn-cs"/>
            </a:rPr>
            <a:t>財政の健全化へつなげていきたい。</a:t>
          </a:r>
          <a:endParaRPr lang="en-US" altLang="ja-JP" sz="1000" b="0" i="0" baseline="0">
            <a:solidFill>
              <a:schemeClr val="dk1"/>
            </a:solidFill>
            <a:effectLst/>
            <a:latin typeface="+mn-lt"/>
            <a:ea typeface="+mn-ea"/>
            <a:cs typeface="+mn-cs"/>
          </a:endParaRPr>
        </a:p>
        <a:p>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113393</xdr:rowOff>
    </xdr:from>
    <xdr:to>
      <xdr:col>23</xdr:col>
      <xdr:colOff>133350</xdr:colOff>
      <xdr:row>44</xdr:row>
      <xdr:rowOff>113393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571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95449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9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113393</xdr:rowOff>
    </xdr:from>
    <xdr:to>
      <xdr:col>19</xdr:col>
      <xdr:colOff>133350</xdr:colOff>
      <xdr:row>44</xdr:row>
      <xdr:rowOff>130628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6571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36484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37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147865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744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147865</xdr:rowOff>
    </xdr:from>
    <xdr:to>
      <xdr:col>11</xdr:col>
      <xdr:colOff>31750</xdr:colOff>
      <xdr:row>44</xdr:row>
      <xdr:rowOff>147865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91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53720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62593</xdr:rowOff>
    </xdr:from>
    <xdr:to>
      <xdr:col>23</xdr:col>
      <xdr:colOff>184150</xdr:colOff>
      <xdr:row>44</xdr:row>
      <xdr:rowOff>164193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129920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62593</xdr:rowOff>
    </xdr:from>
    <xdr:to>
      <xdr:col>19</xdr:col>
      <xdr:colOff>184150</xdr:colOff>
      <xdr:row>44</xdr:row>
      <xdr:rowOff>164193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148970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9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97065</xdr:rowOff>
    </xdr:from>
    <xdr:to>
      <xdr:col>11</xdr:col>
      <xdr:colOff>82550</xdr:colOff>
      <xdr:row>45</xdr:row>
      <xdr:rowOff>27215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11992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97065</xdr:rowOff>
    </xdr:from>
    <xdr:to>
      <xdr:col>7</xdr:col>
      <xdr:colOff>31750</xdr:colOff>
      <xdr:row>45</xdr:row>
      <xdr:rowOff>27215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11992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chemeClr val="dk1"/>
              </a:solidFill>
              <a:effectLst/>
              <a:latin typeface="+mn-lt"/>
              <a:ea typeface="+mn-ea"/>
              <a:cs typeface="+mn-cs"/>
            </a:rPr>
            <a:t>　</a:t>
          </a:r>
          <a:r>
            <a:rPr lang="en-US" altLang="ja-JP" sz="1000" b="0" i="0" baseline="0">
              <a:solidFill>
                <a:schemeClr val="dk1"/>
              </a:solidFill>
              <a:effectLst/>
              <a:latin typeface="+mn-lt"/>
              <a:ea typeface="+mn-ea"/>
              <a:cs typeface="+mn-cs"/>
            </a:rPr>
            <a:t>80</a:t>
          </a:r>
          <a:r>
            <a:rPr lang="ja-JP" altLang="ja-JP" sz="1000" b="0" i="0" baseline="0">
              <a:solidFill>
                <a:schemeClr val="dk1"/>
              </a:solidFill>
              <a:effectLst/>
              <a:latin typeface="+mn-lt"/>
              <a:ea typeface="+mn-ea"/>
              <a:cs typeface="+mn-cs"/>
            </a:rPr>
            <a:t>％台で推移していた経常収支比率が</a:t>
          </a:r>
          <a:r>
            <a:rPr lang="en-US" altLang="ja-JP" sz="1000" b="0" i="0" baseline="0">
              <a:solidFill>
                <a:schemeClr val="dk1"/>
              </a:solidFill>
              <a:effectLst/>
              <a:latin typeface="+mn-lt"/>
              <a:ea typeface="+mn-ea"/>
              <a:cs typeface="+mn-cs"/>
            </a:rPr>
            <a:t>R2</a:t>
          </a:r>
          <a:r>
            <a:rPr lang="ja-JP" altLang="en-US" sz="1000" b="0" i="0" baseline="0">
              <a:solidFill>
                <a:schemeClr val="dk1"/>
              </a:solidFill>
              <a:effectLst/>
              <a:latin typeface="+mn-lt"/>
              <a:ea typeface="+mn-ea"/>
              <a:cs typeface="+mn-cs"/>
            </a:rPr>
            <a:t>年度では</a:t>
          </a:r>
          <a:r>
            <a:rPr lang="en-US" altLang="ja-JP" sz="1000" b="0" i="0" baseline="0">
              <a:solidFill>
                <a:schemeClr val="dk1"/>
              </a:solidFill>
              <a:effectLst/>
              <a:latin typeface="+mn-lt"/>
              <a:ea typeface="+mn-ea"/>
              <a:cs typeface="+mn-cs"/>
            </a:rPr>
            <a:t>72.7</a:t>
          </a:r>
          <a:r>
            <a:rPr lang="ja-JP" altLang="ja-JP" sz="1000" b="0" i="0" baseline="0">
              <a:solidFill>
                <a:schemeClr val="dk1"/>
              </a:solidFill>
              <a:effectLst/>
              <a:latin typeface="+mn-lt"/>
              <a:ea typeface="+mn-ea"/>
              <a:cs typeface="+mn-cs"/>
            </a:rPr>
            <a:t>％となり、</a:t>
          </a:r>
          <a:r>
            <a:rPr lang="en-US" altLang="ja-JP" sz="1000" b="0" i="0" baseline="0">
              <a:solidFill>
                <a:schemeClr val="dk1"/>
              </a:solidFill>
              <a:effectLst/>
              <a:latin typeface="+mn-lt"/>
              <a:ea typeface="+mn-ea"/>
              <a:cs typeface="+mn-cs"/>
            </a:rPr>
            <a:t>R1</a:t>
          </a:r>
          <a:r>
            <a:rPr lang="ja-JP" altLang="ja-JP" sz="1000" b="0" i="0" baseline="0">
              <a:solidFill>
                <a:schemeClr val="dk1"/>
              </a:solidFill>
              <a:effectLst/>
              <a:latin typeface="+mn-lt"/>
              <a:ea typeface="+mn-ea"/>
              <a:cs typeface="+mn-cs"/>
            </a:rPr>
            <a:t>年度との比較では、</a:t>
          </a:r>
          <a:r>
            <a:rPr lang="en-US" altLang="ja-JP" sz="1000" b="0" i="0" baseline="0">
              <a:solidFill>
                <a:schemeClr val="dk1"/>
              </a:solidFill>
              <a:effectLst/>
              <a:latin typeface="+mn-lt"/>
              <a:ea typeface="+mn-ea"/>
              <a:cs typeface="+mn-cs"/>
            </a:rPr>
            <a:t>12.1</a:t>
          </a:r>
          <a:r>
            <a:rPr lang="ja-JP" altLang="ja-JP" sz="1000" b="0" i="0" baseline="0">
              <a:solidFill>
                <a:schemeClr val="dk1"/>
              </a:solidFill>
              <a:effectLst/>
              <a:latin typeface="+mn-lt"/>
              <a:ea typeface="+mn-ea"/>
              <a:cs typeface="+mn-cs"/>
            </a:rPr>
            <a:t>ポイント減少した。これは、公債費償還の谷間にあたり、</a:t>
          </a:r>
          <a:r>
            <a:rPr lang="en-US" altLang="ja-JP" sz="1000" b="0" i="0" baseline="0">
              <a:solidFill>
                <a:schemeClr val="dk1"/>
              </a:solidFill>
              <a:effectLst/>
              <a:latin typeface="+mn-lt"/>
              <a:ea typeface="+mn-ea"/>
              <a:cs typeface="+mn-cs"/>
            </a:rPr>
            <a:t>R1</a:t>
          </a:r>
          <a:r>
            <a:rPr lang="ja-JP" altLang="ja-JP" sz="1000" b="0" i="0" baseline="0">
              <a:solidFill>
                <a:schemeClr val="dk1"/>
              </a:solidFill>
              <a:effectLst/>
              <a:latin typeface="+mn-lt"/>
              <a:ea typeface="+mn-ea"/>
              <a:cs typeface="+mn-cs"/>
            </a:rPr>
            <a:t>年度</a:t>
          </a:r>
          <a:r>
            <a:rPr lang="ja-JP" altLang="en-US" sz="1000" b="0" i="0" baseline="0">
              <a:solidFill>
                <a:schemeClr val="dk1"/>
              </a:solidFill>
              <a:effectLst/>
              <a:latin typeface="+mn-lt"/>
              <a:ea typeface="+mn-ea"/>
              <a:cs typeface="+mn-cs"/>
            </a:rPr>
            <a:t>と比べ</a:t>
          </a:r>
          <a:r>
            <a:rPr lang="ja-JP" altLang="ja-JP" sz="1000" b="0" i="0" baseline="0">
              <a:solidFill>
                <a:schemeClr val="dk1"/>
              </a:solidFill>
              <a:effectLst/>
              <a:latin typeface="+mn-lt"/>
              <a:ea typeface="+mn-ea"/>
              <a:cs typeface="+mn-cs"/>
            </a:rPr>
            <a:t>大幅に減少したことや、感染症拡大によりこれまで実施していた事業等が中止とな</a:t>
          </a:r>
          <a:r>
            <a:rPr lang="ja-JP" altLang="en-US" sz="1000" b="0" i="0" baseline="0">
              <a:solidFill>
                <a:schemeClr val="dk1"/>
              </a:solidFill>
              <a:effectLst/>
              <a:latin typeface="+mn-lt"/>
              <a:ea typeface="+mn-ea"/>
              <a:cs typeface="+mn-cs"/>
            </a:rPr>
            <a:t>ったことで臨時</a:t>
          </a:r>
          <a:r>
            <a:rPr lang="ja-JP" altLang="ja-JP" sz="1000" b="0" i="0" baseline="0">
              <a:solidFill>
                <a:schemeClr val="dk1"/>
              </a:solidFill>
              <a:effectLst/>
              <a:latin typeface="+mn-lt"/>
              <a:ea typeface="+mn-ea"/>
              <a:cs typeface="+mn-cs"/>
            </a:rPr>
            <a:t>的な事業が大幅に増え、結果的に予算が膨れ</a:t>
          </a:r>
          <a:r>
            <a:rPr lang="ja-JP" altLang="en-US" sz="1000" b="0" i="0" baseline="0">
              <a:solidFill>
                <a:schemeClr val="dk1"/>
              </a:solidFill>
              <a:effectLst/>
              <a:latin typeface="+mn-lt"/>
              <a:ea typeface="+mn-ea"/>
              <a:cs typeface="+mn-cs"/>
            </a:rPr>
            <a:t>た。</a:t>
          </a:r>
          <a:r>
            <a:rPr lang="ja-JP" altLang="ja-JP" sz="1000" b="0" i="0" baseline="0">
              <a:solidFill>
                <a:schemeClr val="dk1"/>
              </a:solidFill>
              <a:effectLst/>
              <a:latin typeface="+mn-lt"/>
              <a:ea typeface="+mn-ea"/>
              <a:cs typeface="+mn-cs"/>
            </a:rPr>
            <a:t>全体的に見ると経常収支比率が減少していたもので、一過性のものと捉えている。</a:t>
          </a:r>
          <a:endParaRPr lang="en-US" altLang="ja-JP" sz="1000" b="0" i="0" baseline="0">
            <a:solidFill>
              <a:schemeClr val="dk1"/>
            </a:solidFill>
            <a:effectLst/>
            <a:latin typeface="+mn-lt"/>
            <a:ea typeface="+mn-ea"/>
            <a:cs typeface="+mn-cs"/>
          </a:endParaRPr>
        </a:p>
        <a:p>
          <a:r>
            <a:rPr lang="ja-JP" altLang="en-US" sz="1000" b="0" i="0" baseline="0">
              <a:solidFill>
                <a:schemeClr val="dk1"/>
              </a:solidFill>
              <a:effectLst/>
              <a:latin typeface="+mn-lt"/>
              <a:ea typeface="+mn-ea"/>
              <a:cs typeface="+mn-cs"/>
            </a:rPr>
            <a:t>　現に</a:t>
          </a:r>
          <a:r>
            <a:rPr lang="en-US" altLang="ja-JP" sz="1000" b="0" i="0" baseline="0">
              <a:solidFill>
                <a:schemeClr val="dk1"/>
              </a:solidFill>
              <a:effectLst/>
              <a:latin typeface="+mn-lt"/>
              <a:ea typeface="+mn-ea"/>
              <a:cs typeface="+mn-cs"/>
            </a:rPr>
            <a:t>R3</a:t>
          </a:r>
          <a:r>
            <a:rPr lang="ja-JP" altLang="en-US" sz="1000" b="0" i="0" baseline="0">
              <a:solidFill>
                <a:schemeClr val="dk1"/>
              </a:solidFill>
              <a:effectLst/>
              <a:latin typeface="+mn-lt"/>
              <a:ea typeface="+mn-ea"/>
              <a:cs typeface="+mn-cs"/>
            </a:rPr>
            <a:t>年度では</a:t>
          </a:r>
          <a:r>
            <a:rPr lang="en-US" altLang="ja-JP" sz="1000" b="0" i="0" baseline="0">
              <a:solidFill>
                <a:schemeClr val="dk1"/>
              </a:solidFill>
              <a:effectLst/>
              <a:latin typeface="+mn-lt"/>
              <a:ea typeface="+mn-ea"/>
              <a:cs typeface="+mn-cs"/>
            </a:rPr>
            <a:t>74.2</a:t>
          </a:r>
          <a:r>
            <a:rPr lang="ja-JP" altLang="en-US" sz="1000" b="0" i="0" baseline="0">
              <a:solidFill>
                <a:schemeClr val="dk1"/>
              </a:solidFill>
              <a:effectLst/>
              <a:latin typeface="+mn-lt"/>
              <a:ea typeface="+mn-ea"/>
              <a:cs typeface="+mn-cs"/>
            </a:rPr>
            <a:t>％となり、</a:t>
          </a:r>
          <a:r>
            <a:rPr lang="en-US" altLang="ja-JP" sz="1000" b="0" i="0" baseline="0">
              <a:solidFill>
                <a:schemeClr val="dk1"/>
              </a:solidFill>
              <a:effectLst/>
              <a:latin typeface="+mn-lt"/>
              <a:ea typeface="+mn-ea"/>
              <a:cs typeface="+mn-cs"/>
            </a:rPr>
            <a:t>R2</a:t>
          </a:r>
          <a:r>
            <a:rPr lang="ja-JP" altLang="en-US" sz="1000" b="0" i="0" baseline="0">
              <a:solidFill>
                <a:schemeClr val="dk1"/>
              </a:solidFill>
              <a:effectLst/>
              <a:latin typeface="+mn-lt"/>
              <a:ea typeface="+mn-ea"/>
              <a:cs typeface="+mn-cs"/>
            </a:rPr>
            <a:t>年度との比較では</a:t>
          </a:r>
          <a:r>
            <a:rPr lang="en-US" altLang="ja-JP" sz="1000" b="0" i="0" baseline="0">
              <a:solidFill>
                <a:schemeClr val="dk1"/>
              </a:solidFill>
              <a:effectLst/>
              <a:latin typeface="+mn-lt"/>
              <a:ea typeface="+mn-ea"/>
              <a:cs typeface="+mn-cs"/>
            </a:rPr>
            <a:t>1.5</a:t>
          </a:r>
          <a:r>
            <a:rPr lang="ja-JP" altLang="en-US" sz="1000" b="0" i="0" baseline="0">
              <a:solidFill>
                <a:schemeClr val="dk1"/>
              </a:solidFill>
              <a:effectLst/>
              <a:latin typeface="+mn-lt"/>
              <a:ea typeface="+mn-ea"/>
              <a:cs typeface="+mn-cs"/>
            </a:rPr>
            <a:t>ポイント増加に転じている。</a:t>
          </a:r>
          <a:endParaRPr lang="ja-JP" altLang="ja-JP" sz="1100">
            <a:effectLst/>
          </a:endParaRPr>
        </a:p>
        <a:p>
          <a:r>
            <a:rPr lang="ja-JP" altLang="ja-JP" sz="1000" b="0" i="0" baseline="0">
              <a:solidFill>
                <a:schemeClr val="dk1"/>
              </a:solidFill>
              <a:effectLst/>
              <a:latin typeface="+mn-lt"/>
              <a:ea typeface="+mn-ea"/>
              <a:cs typeface="+mn-cs"/>
            </a:rPr>
            <a:t>　今後も事務事業の見直しを進め、行財政改革への取組を通じて義務的経費の削減にも努めていくと同時に、他の経常経費の抑制や、自主財源の確保などにも努めていく。</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42969</xdr:rowOff>
    </xdr:from>
    <xdr:to>
      <xdr:col>23</xdr:col>
      <xdr:colOff>133350</xdr:colOff>
      <xdr:row>61</xdr:row>
      <xdr:rowOff>103294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01419"/>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62247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42969</xdr:rowOff>
    </xdr:from>
    <xdr:to>
      <xdr:col>19</xdr:col>
      <xdr:colOff>133350</xdr:colOff>
      <xdr:row>64</xdr:row>
      <xdr:rowOff>15240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501419"/>
          <a:ext cx="889000" cy="48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31327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9880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78969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11219</xdr:rowOff>
    </xdr:from>
    <xdr:to>
      <xdr:col>11</xdr:col>
      <xdr:colOff>31750</xdr:colOff>
      <xdr:row>64</xdr:row>
      <xdr:rowOff>31327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98401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52494</xdr:rowOff>
    </xdr:from>
    <xdr:to>
      <xdr:col>23</xdr:col>
      <xdr:colOff>184150</xdr:colOff>
      <xdr:row>61</xdr:row>
      <xdr:rowOff>154094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69021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5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163619</xdr:rowOff>
    </xdr:from>
    <xdr:to>
      <xdr:col>19</xdr:col>
      <xdr:colOff>184150</xdr:colOff>
      <xdr:row>61</xdr:row>
      <xdr:rowOff>93769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103946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76217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151977</xdr:rowOff>
    </xdr:from>
    <xdr:to>
      <xdr:col>11</xdr:col>
      <xdr:colOff>82550</xdr:colOff>
      <xdr:row>64</xdr:row>
      <xdr:rowOff>82127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66904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131869</xdr:rowOff>
    </xdr:from>
    <xdr:to>
      <xdr:col>7</xdr:col>
      <xdr:colOff>31750</xdr:colOff>
      <xdr:row>64</xdr:row>
      <xdr:rowOff>62019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46796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[1,603,808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chemeClr val="dk1"/>
              </a:solidFill>
              <a:effectLst/>
              <a:latin typeface="+mn-lt"/>
              <a:ea typeface="+mn-ea"/>
              <a:cs typeface="+mn-cs"/>
            </a:rPr>
            <a:t>　</a:t>
          </a:r>
          <a:r>
            <a:rPr lang="ja-JP" altLang="en-US" sz="1000" b="0" i="0" baseline="0">
              <a:solidFill>
                <a:schemeClr val="dk1"/>
              </a:solidFill>
              <a:effectLst/>
              <a:latin typeface="+mn-lt"/>
              <a:ea typeface="+mn-ea"/>
              <a:cs typeface="+mn-cs"/>
            </a:rPr>
            <a:t>増加傾向にあった</a:t>
          </a:r>
          <a:r>
            <a:rPr lang="ja-JP" altLang="ja-JP" sz="1000" b="0" i="0" baseline="0">
              <a:solidFill>
                <a:schemeClr val="dk1"/>
              </a:solidFill>
              <a:effectLst/>
              <a:latin typeface="+mn-lt"/>
              <a:ea typeface="+mn-ea"/>
              <a:cs typeface="+mn-cs"/>
            </a:rPr>
            <a:t>人口１人当たりの人件費・物件費等の決算額が</a:t>
          </a:r>
          <a:r>
            <a:rPr lang="ja-JP" altLang="en-US"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R2</a:t>
          </a:r>
          <a:r>
            <a:rPr lang="ja-JP" altLang="ja-JP" sz="1000" b="0" i="0" baseline="0">
              <a:solidFill>
                <a:schemeClr val="dk1"/>
              </a:solidFill>
              <a:effectLst/>
              <a:latin typeface="+mn-lt"/>
              <a:ea typeface="+mn-ea"/>
              <a:cs typeface="+mn-cs"/>
            </a:rPr>
            <a:t>年度</a:t>
          </a:r>
          <a:r>
            <a:rPr lang="ja-JP" altLang="en-US" sz="1000" b="0" i="0" baseline="0">
              <a:solidFill>
                <a:schemeClr val="dk1"/>
              </a:solidFill>
              <a:effectLst/>
              <a:latin typeface="+mn-lt"/>
              <a:ea typeface="+mn-ea"/>
              <a:cs typeface="+mn-cs"/>
            </a:rPr>
            <a:t>で</a:t>
          </a:r>
          <a:r>
            <a:rPr lang="ja-JP" altLang="ja-JP" sz="1000" b="0" i="0" baseline="0">
              <a:solidFill>
                <a:schemeClr val="dk1"/>
              </a:solidFill>
              <a:effectLst/>
              <a:latin typeface="+mn-lt"/>
              <a:ea typeface="+mn-ea"/>
              <a:cs typeface="+mn-cs"/>
            </a:rPr>
            <a:t>は、主に感染症拡大の対策として事業が中止となったことなどの影響を受け、減少した。</a:t>
          </a:r>
          <a:endParaRPr lang="en-US" altLang="ja-JP" sz="1000" b="0" i="0" baseline="0">
            <a:solidFill>
              <a:schemeClr val="dk1"/>
            </a:solidFill>
            <a:effectLst/>
            <a:latin typeface="+mn-lt"/>
            <a:ea typeface="+mn-ea"/>
            <a:cs typeface="+mn-cs"/>
          </a:endParaRPr>
        </a:p>
        <a:p>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しかし、</a:t>
          </a:r>
          <a:r>
            <a:rPr lang="en-US" altLang="ja-JP" sz="1000" b="0" i="0" baseline="0">
              <a:solidFill>
                <a:schemeClr val="dk1"/>
              </a:solidFill>
              <a:effectLst/>
              <a:latin typeface="+mn-lt"/>
              <a:ea typeface="+mn-ea"/>
              <a:cs typeface="+mn-cs"/>
            </a:rPr>
            <a:t>R3</a:t>
          </a:r>
          <a:r>
            <a:rPr lang="ja-JP" altLang="en-US" sz="1000" b="0" i="0" baseline="0">
              <a:solidFill>
                <a:schemeClr val="dk1"/>
              </a:solidFill>
              <a:effectLst/>
              <a:latin typeface="+mn-lt"/>
              <a:ea typeface="+mn-ea"/>
              <a:cs typeface="+mn-cs"/>
            </a:rPr>
            <a:t>年度では再び増加し、</a:t>
          </a:r>
          <a:r>
            <a:rPr lang="ja-JP" altLang="ja-JP" sz="1000" b="0" i="0" baseline="0">
              <a:solidFill>
                <a:schemeClr val="dk1"/>
              </a:solidFill>
              <a:effectLst/>
              <a:latin typeface="+mn-lt"/>
              <a:ea typeface="+mn-ea"/>
              <a:cs typeface="+mn-cs"/>
            </a:rPr>
            <a:t>ここ５年間においても、</a:t>
          </a:r>
          <a:r>
            <a:rPr lang="en-US" altLang="ja-JP" sz="1000" b="0" i="0" baseline="0">
              <a:solidFill>
                <a:schemeClr val="dk1"/>
              </a:solidFill>
              <a:effectLst/>
              <a:latin typeface="+mn-lt"/>
              <a:ea typeface="+mn-ea"/>
              <a:cs typeface="+mn-cs"/>
            </a:rPr>
            <a:t>1,603,808</a:t>
          </a:r>
          <a:r>
            <a:rPr lang="ja-JP" altLang="ja-JP" sz="1000" b="0" i="0" baseline="0">
              <a:solidFill>
                <a:schemeClr val="dk1"/>
              </a:solidFill>
              <a:effectLst/>
              <a:latin typeface="+mn-lt"/>
              <a:ea typeface="+mn-ea"/>
              <a:cs typeface="+mn-cs"/>
            </a:rPr>
            <a:t>円と一番高い数値となっている</a:t>
          </a:r>
          <a:r>
            <a:rPr lang="ja-JP" altLang="en-US" sz="1000" b="0" i="0" baseline="0">
              <a:solidFill>
                <a:schemeClr val="dk1"/>
              </a:solidFill>
              <a:effectLst/>
              <a:latin typeface="+mn-lt"/>
              <a:ea typeface="+mn-ea"/>
              <a:cs typeface="+mn-cs"/>
            </a:rPr>
            <a:t>だけでなく、</a:t>
          </a:r>
          <a:r>
            <a:rPr lang="ja-JP" altLang="ja-JP" sz="1000" b="0" i="0" baseline="0">
              <a:solidFill>
                <a:schemeClr val="dk1"/>
              </a:solidFill>
              <a:effectLst/>
              <a:latin typeface="+mn-lt"/>
              <a:ea typeface="+mn-ea"/>
              <a:cs typeface="+mn-cs"/>
            </a:rPr>
            <a:t>類似団体</a:t>
          </a:r>
          <a:r>
            <a:rPr lang="ja-JP" altLang="en-US" sz="1000" b="0" i="0" baseline="0">
              <a:solidFill>
                <a:schemeClr val="dk1"/>
              </a:solidFill>
              <a:effectLst/>
              <a:latin typeface="+mn-lt"/>
              <a:ea typeface="+mn-ea"/>
              <a:cs typeface="+mn-cs"/>
            </a:rPr>
            <a:t>で最も</a:t>
          </a:r>
          <a:r>
            <a:rPr lang="ja-JP" altLang="ja-JP" sz="1000" b="0" i="0" baseline="0">
              <a:solidFill>
                <a:schemeClr val="dk1"/>
              </a:solidFill>
              <a:effectLst/>
              <a:latin typeface="+mn-lt"/>
              <a:ea typeface="+mn-ea"/>
              <a:cs typeface="+mn-cs"/>
            </a:rPr>
            <a:t>高い状況に</a:t>
          </a:r>
          <a:r>
            <a:rPr lang="ja-JP" altLang="en-US" sz="1000" b="0" i="0" baseline="0">
              <a:solidFill>
                <a:schemeClr val="dk1"/>
              </a:solidFill>
              <a:effectLst/>
              <a:latin typeface="+mn-lt"/>
              <a:ea typeface="+mn-ea"/>
              <a:cs typeface="+mn-cs"/>
            </a:rPr>
            <a:t>陥った</a:t>
          </a:r>
          <a:r>
            <a:rPr lang="ja-JP" altLang="ja-JP" sz="1000" b="0" i="0" baseline="0">
              <a:solidFill>
                <a:schemeClr val="dk1"/>
              </a:solidFill>
              <a:effectLst/>
              <a:latin typeface="+mn-lt"/>
              <a:ea typeface="+mn-ea"/>
              <a:cs typeface="+mn-cs"/>
            </a:rPr>
            <a:t>。これは、</a:t>
          </a:r>
          <a:r>
            <a:rPr lang="ja-JP" altLang="en-US" sz="1000" b="0" i="0" baseline="0">
              <a:solidFill>
                <a:schemeClr val="dk1"/>
              </a:solidFill>
              <a:effectLst/>
              <a:latin typeface="+mn-lt"/>
              <a:ea typeface="+mn-ea"/>
              <a:cs typeface="+mn-cs"/>
            </a:rPr>
            <a:t>提案型（委託）地域おこし協力隊などを多く採用したことに加えて、有害鳥獣捕獲業務など物件費の中でも委託事業が増加した影響が高いと捉えている。</a:t>
          </a:r>
          <a:endParaRPr lang="en-US" altLang="ja-JP" sz="1000" b="0" i="0" baseline="0">
            <a:solidFill>
              <a:schemeClr val="dk1"/>
            </a:solidFill>
            <a:effectLst/>
            <a:latin typeface="+mn-lt"/>
            <a:ea typeface="+mn-ea"/>
            <a:cs typeface="+mn-cs"/>
          </a:endParaRPr>
        </a:p>
        <a:p>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今後、</a:t>
          </a:r>
          <a:r>
            <a:rPr lang="ja-JP" altLang="en-US" sz="1000" b="0" i="0" baseline="0">
              <a:solidFill>
                <a:schemeClr val="dk1"/>
              </a:solidFill>
              <a:effectLst/>
              <a:latin typeface="+mn-lt"/>
              <a:ea typeface="+mn-ea"/>
              <a:cs typeface="+mn-cs"/>
            </a:rPr>
            <a:t>職員数の適正化を努めるとともに、地域おこし協力隊等も含めた人件費・物件費等</a:t>
          </a:r>
          <a:r>
            <a:rPr lang="ja-JP" altLang="ja-JP" sz="1000" b="0" i="0" baseline="0">
              <a:solidFill>
                <a:schemeClr val="dk1"/>
              </a:solidFill>
              <a:effectLst/>
              <a:latin typeface="+mn-lt"/>
              <a:ea typeface="+mn-ea"/>
              <a:cs typeface="+mn-cs"/>
            </a:rPr>
            <a:t>の適正化</a:t>
          </a:r>
          <a:r>
            <a:rPr lang="ja-JP" altLang="en-US" sz="1000" b="0" i="0" baseline="0">
              <a:solidFill>
                <a:schemeClr val="dk1"/>
              </a:solidFill>
              <a:effectLst/>
              <a:latin typeface="+mn-lt"/>
              <a:ea typeface="+mn-ea"/>
              <a:cs typeface="+mn-cs"/>
            </a:rPr>
            <a:t>を</a:t>
          </a:r>
          <a:r>
            <a:rPr lang="ja-JP" altLang="ja-JP" sz="1000" b="0" i="0" baseline="0">
              <a:solidFill>
                <a:schemeClr val="dk1"/>
              </a:solidFill>
              <a:effectLst/>
              <a:latin typeface="+mn-lt"/>
              <a:ea typeface="+mn-ea"/>
              <a:cs typeface="+mn-cs"/>
            </a:rPr>
            <a:t>バランス良く進めていく。</a:t>
          </a:r>
          <a:endParaRPr lang="ja-JP" altLang="ja-JP" sz="11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109789</xdr:rowOff>
    </xdr:from>
    <xdr:to>
      <xdr:col>23</xdr:col>
      <xdr:colOff>133350</xdr:colOff>
      <xdr:row>88</xdr:row>
      <xdr:rowOff>153752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5025939"/>
          <a:ext cx="838200" cy="21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37991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75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109789</xdr:rowOff>
    </xdr:from>
    <xdr:to>
      <xdr:col>19</xdr:col>
      <xdr:colOff>133350</xdr:colOff>
      <xdr:row>88</xdr:row>
      <xdr:rowOff>46320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3225800" y="15025939"/>
          <a:ext cx="889000" cy="10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168894</xdr:rowOff>
    </xdr:from>
    <xdr:to>
      <xdr:col>19</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109221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653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14784</xdr:rowOff>
    </xdr:from>
    <xdr:to>
      <xdr:col>15</xdr:col>
      <xdr:colOff>82550</xdr:colOff>
      <xdr:row>88</xdr:row>
      <xdr:rowOff>46320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5102384"/>
          <a:ext cx="889000" cy="3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123935</xdr:rowOff>
    </xdr:from>
    <xdr:to>
      <xdr:col>15</xdr:col>
      <xdr:colOff>133350</xdr:colOff>
      <xdr:row>81</xdr:row>
      <xdr:rowOff>54085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64262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60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482</xdr:rowOff>
    </xdr:from>
    <xdr:to>
      <xdr:col>11</xdr:col>
      <xdr:colOff>31750</xdr:colOff>
      <xdr:row>88</xdr:row>
      <xdr:rowOff>14784</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5088082"/>
          <a:ext cx="889000" cy="1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113081</xdr:rowOff>
    </xdr:from>
    <xdr:to>
      <xdr:col>11</xdr:col>
      <xdr:colOff>82550</xdr:colOff>
      <xdr:row>81</xdr:row>
      <xdr:rowOff>43231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53408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106552</xdr:rowOff>
    </xdr:from>
    <xdr:to>
      <xdr:col>7</xdr:col>
      <xdr:colOff>31750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46879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102952</xdr:rowOff>
    </xdr:from>
    <xdr:to>
      <xdr:col>23</xdr:col>
      <xdr:colOff>184150</xdr:colOff>
      <xdr:row>89</xdr:row>
      <xdr:rowOff>33102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519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170279</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508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58989</xdr:rowOff>
    </xdr:from>
    <xdr:to>
      <xdr:col>19</xdr:col>
      <xdr:colOff>184150</xdr:colOff>
      <xdr:row>87</xdr:row>
      <xdr:rowOff>160589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97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145366</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5061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166970</xdr:rowOff>
    </xdr:from>
    <xdr:to>
      <xdr:col>15</xdr:col>
      <xdr:colOff>133350</xdr:colOff>
      <xdr:row>88</xdr:row>
      <xdr:rowOff>97120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508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81897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516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135434</xdr:rowOff>
    </xdr:from>
    <xdr:to>
      <xdr:col>11</xdr:col>
      <xdr:colOff>82550</xdr:colOff>
      <xdr:row>88</xdr:row>
      <xdr:rowOff>65584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505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50361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513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121132</xdr:rowOff>
    </xdr:from>
    <xdr:to>
      <xdr:col>7</xdr:col>
      <xdr:colOff>31750</xdr:colOff>
      <xdr:row>88</xdr:row>
      <xdr:rowOff>51282</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503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36059</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5123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前年度と比較すると</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であり、</a:t>
          </a:r>
          <a:r>
            <a:rPr lang="ja-JP" altLang="ja-JP" sz="1100" b="0" i="0" baseline="0">
              <a:solidFill>
                <a:schemeClr val="dk1"/>
              </a:solidFill>
              <a:effectLst/>
              <a:latin typeface="+mn-lt"/>
              <a:ea typeface="+mn-ea"/>
              <a:cs typeface="+mn-cs"/>
            </a:rPr>
            <a:t>類似団体平均（</a:t>
          </a:r>
          <a:r>
            <a:rPr lang="en-US" altLang="ja-JP" sz="1100" b="0" i="0" baseline="0">
              <a:solidFill>
                <a:schemeClr val="dk1"/>
              </a:solidFill>
              <a:effectLst/>
              <a:latin typeface="+mn-lt"/>
              <a:ea typeface="+mn-ea"/>
              <a:cs typeface="+mn-cs"/>
            </a:rPr>
            <a:t>95.7</a:t>
          </a:r>
          <a:r>
            <a:rPr lang="ja-JP" altLang="ja-JP" sz="1100" b="0" i="0" baseline="0">
              <a:solidFill>
                <a:schemeClr val="dk1"/>
              </a:solidFill>
              <a:effectLst/>
              <a:latin typeface="+mn-lt"/>
              <a:ea typeface="+mn-ea"/>
              <a:cs typeface="+mn-cs"/>
            </a:rPr>
            <a:t>）と比べてもポイント差がかなりある。これは、職員数が少なく、人員構成の違いによるものや、少数でありながら毎年度、採用・退職者がいることで、大きくその影響が反映されてしまい、変動率も大きくなってしまうことにある。今後も引き続き給与の適正化に努めていくとともに、人事評価制度を推進し、職務・職責に応じた給与制度への転換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87630</xdr:rowOff>
    </xdr:from>
    <xdr:to>
      <xdr:col>81</xdr:col>
      <xdr:colOff>44450</xdr:colOff>
      <xdr:row>82</xdr:row>
      <xdr:rowOff>87630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1465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125429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870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87630</xdr:rowOff>
    </xdr:from>
    <xdr:to>
      <xdr:col>77</xdr:col>
      <xdr:colOff>44450</xdr:colOff>
      <xdr:row>82</xdr:row>
      <xdr:rowOff>147955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14653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147955</xdr:rowOff>
    </xdr:from>
    <xdr:to>
      <xdr:col>72</xdr:col>
      <xdr:colOff>203200</xdr:colOff>
      <xdr:row>84</xdr:row>
      <xdr:rowOff>40323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206855"/>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66993</xdr:rowOff>
    </xdr:from>
    <xdr:to>
      <xdr:col>68</xdr:col>
      <xdr:colOff>152400</xdr:colOff>
      <xdr:row>84</xdr:row>
      <xdr:rowOff>40323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29734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36830</xdr:rowOff>
    </xdr:from>
    <xdr:to>
      <xdr:col>81</xdr:col>
      <xdr:colOff>95250</xdr:colOff>
      <xdr:row>82</xdr:row>
      <xdr:rowOff>138430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53357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36830</xdr:rowOff>
    </xdr:from>
    <xdr:to>
      <xdr:col>77</xdr:col>
      <xdr:colOff>95250</xdr:colOff>
      <xdr:row>82</xdr:row>
      <xdr:rowOff>138430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148607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86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97155</xdr:rowOff>
    </xdr:from>
    <xdr:to>
      <xdr:col>73</xdr:col>
      <xdr:colOff>44450</xdr:colOff>
      <xdr:row>83</xdr:row>
      <xdr:rowOff>27305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15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37482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92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160973</xdr:rowOff>
    </xdr:from>
    <xdr:to>
      <xdr:col>68</xdr:col>
      <xdr:colOff>203200</xdr:colOff>
      <xdr:row>84</xdr:row>
      <xdr:rowOff>91123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9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101300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6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16193</xdr:rowOff>
    </xdr:from>
    <xdr:to>
      <xdr:col>64</xdr:col>
      <xdr:colOff>152400</xdr:colOff>
      <xdr:row>83</xdr:row>
      <xdr:rowOff>117793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24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127970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1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chemeClr val="dk1"/>
              </a:solidFill>
              <a:effectLst/>
              <a:latin typeface="+mn-lt"/>
              <a:ea typeface="+mn-ea"/>
              <a:cs typeface="+mn-cs"/>
            </a:rPr>
            <a:t>　前年度より</a:t>
          </a:r>
          <a:r>
            <a:rPr lang="en-US" altLang="ja-JP" sz="1000" b="0" i="0" baseline="0">
              <a:solidFill>
                <a:schemeClr val="dk1"/>
              </a:solidFill>
              <a:effectLst/>
              <a:latin typeface="+mn-lt"/>
              <a:ea typeface="+mn-ea"/>
              <a:cs typeface="+mn-cs"/>
            </a:rPr>
            <a:t>0.92</a:t>
          </a:r>
          <a:r>
            <a:rPr lang="ja-JP" altLang="en-US" sz="1000" b="0" i="0" baseline="0">
              <a:solidFill>
                <a:schemeClr val="dk1"/>
              </a:solidFill>
              <a:effectLst/>
              <a:latin typeface="+mn-lt"/>
              <a:ea typeface="+mn-ea"/>
              <a:cs typeface="+mn-cs"/>
            </a:rPr>
            <a:t>人</a:t>
          </a:r>
          <a:r>
            <a:rPr lang="ja-JP" altLang="ja-JP" sz="1000" b="0" i="0" baseline="0">
              <a:solidFill>
                <a:schemeClr val="dk1"/>
              </a:solidFill>
              <a:effectLst/>
              <a:latin typeface="+mn-lt"/>
              <a:ea typeface="+mn-ea"/>
              <a:cs typeface="+mn-cs"/>
            </a:rPr>
            <a:t>上回り、依然として類似団体平均（</a:t>
          </a:r>
          <a:r>
            <a:rPr lang="en-US" altLang="ja-JP" sz="1000" b="0" i="0" baseline="0">
              <a:solidFill>
                <a:schemeClr val="dk1"/>
              </a:solidFill>
              <a:effectLst/>
              <a:latin typeface="+mn-lt"/>
              <a:ea typeface="+mn-ea"/>
              <a:cs typeface="+mn-cs"/>
            </a:rPr>
            <a:t>23.14</a:t>
          </a:r>
          <a:r>
            <a:rPr lang="ja-JP" altLang="en-US" sz="1000" b="0" i="0" baseline="0">
              <a:solidFill>
                <a:schemeClr val="dk1"/>
              </a:solidFill>
              <a:effectLst/>
              <a:latin typeface="+mn-lt"/>
              <a:ea typeface="+mn-ea"/>
              <a:cs typeface="+mn-cs"/>
            </a:rPr>
            <a:t>人</a:t>
          </a:r>
          <a:r>
            <a:rPr lang="ja-JP" altLang="ja-JP" sz="1000" b="0" i="0" baseline="0">
              <a:solidFill>
                <a:schemeClr val="dk1"/>
              </a:solidFill>
              <a:effectLst/>
              <a:latin typeface="+mn-lt"/>
              <a:ea typeface="+mn-ea"/>
              <a:cs typeface="+mn-cs"/>
            </a:rPr>
            <a:t>）よりもとても高い状況にある。これは、人口規模が小さい上に小規模離島であるため、地域にゴミ収集業務や保育園等の施設を民間委託できる業者がおらず、広域化も経費がかかってしまうため、ほとんど全ての事業を直営で運営しており、それにより相応の職員数が必要となり、類似団体平均をかなり上回る結果となっている。</a:t>
          </a:r>
          <a:endParaRPr lang="ja-JP" altLang="ja-JP" sz="1100">
            <a:effectLst/>
          </a:endParaRPr>
        </a:p>
        <a:p>
          <a:r>
            <a:rPr lang="ja-JP" altLang="ja-JP" sz="1000" b="0" i="0" baseline="0">
              <a:solidFill>
                <a:schemeClr val="dk1"/>
              </a:solidFill>
              <a:effectLst/>
              <a:latin typeface="+mn-lt"/>
              <a:ea typeface="+mn-ea"/>
              <a:cs typeface="+mn-cs"/>
            </a:rPr>
            <a:t>　今後も定員適正化計画に基づき職員数の適正化を図っていくが、近年、雇用しても早期に退職していく職員が見受けられ、それにより人材不足が生じている。村民サービスに支障をきたさないよう、また、年齢構成に歪を生じさせないように適正化を図っていく。</a:t>
          </a:r>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76690</xdr:rowOff>
    </xdr:from>
    <xdr:to>
      <xdr:col>81</xdr:col>
      <xdr:colOff>44450</xdr:colOff>
      <xdr:row>66</xdr:row>
      <xdr:rowOff>108403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1392390"/>
          <a:ext cx="838200" cy="3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64896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180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66476</xdr:rowOff>
    </xdr:from>
    <xdr:to>
      <xdr:col>77</xdr:col>
      <xdr:colOff>44450</xdr:colOff>
      <xdr:row>66</xdr:row>
      <xdr:rowOff>76690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1210726"/>
          <a:ext cx="889000" cy="18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34925</xdr:rowOff>
    </xdr:from>
    <xdr:to>
      <xdr:col>77</xdr:col>
      <xdr:colOff>95250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146702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66476</xdr:rowOff>
    </xdr:from>
    <xdr:to>
      <xdr:col>72</xdr:col>
      <xdr:colOff>203200</xdr:colOff>
      <xdr:row>65</xdr:row>
      <xdr:rowOff>113702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1210726"/>
          <a:ext cx="889000" cy="4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21481</xdr:rowOff>
    </xdr:from>
    <xdr:to>
      <xdr:col>73</xdr:col>
      <xdr:colOff>44450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133258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0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113702</xdr:rowOff>
    </xdr:from>
    <xdr:to>
      <xdr:col>68</xdr:col>
      <xdr:colOff>152400</xdr:colOff>
      <xdr:row>67</xdr:row>
      <xdr:rowOff>43470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1257952"/>
          <a:ext cx="889000" cy="27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3556</xdr:rowOff>
    </xdr:from>
    <xdr:to>
      <xdr:col>68</xdr:col>
      <xdr:colOff>203200</xdr:colOff>
      <xdr:row>60</xdr:row>
      <xdr:rowOff>105156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115333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2866</xdr:rowOff>
    </xdr:from>
    <xdr:to>
      <xdr:col>64</xdr:col>
      <xdr:colOff>152400</xdr:colOff>
      <xdr:row>60</xdr:row>
      <xdr:rowOff>104466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114643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05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57603</xdr:rowOff>
    </xdr:from>
    <xdr:to>
      <xdr:col>81</xdr:col>
      <xdr:colOff>95250</xdr:colOff>
      <xdr:row>66</xdr:row>
      <xdr:rowOff>159203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13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29680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134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25890</xdr:rowOff>
    </xdr:from>
    <xdr:to>
      <xdr:col>77</xdr:col>
      <xdr:colOff>95250</xdr:colOff>
      <xdr:row>66</xdr:row>
      <xdr:rowOff>127490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134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112267</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1427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15676</xdr:rowOff>
    </xdr:from>
    <xdr:to>
      <xdr:col>73</xdr:col>
      <xdr:colOff>44450</xdr:colOff>
      <xdr:row>65</xdr:row>
      <xdr:rowOff>117276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115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102053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124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62902</xdr:rowOff>
    </xdr:from>
    <xdr:to>
      <xdr:col>68</xdr:col>
      <xdr:colOff>203200</xdr:colOff>
      <xdr:row>65</xdr:row>
      <xdr:rowOff>164502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120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149279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129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164120</xdr:rowOff>
    </xdr:from>
    <xdr:to>
      <xdr:col>64</xdr:col>
      <xdr:colOff>152400</xdr:colOff>
      <xdr:row>67</xdr:row>
      <xdr:rowOff>94270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14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79047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15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地方債の元利償還金充当一般財源額は</a:t>
          </a:r>
          <a:r>
            <a:rPr lang="ja-JP" altLang="en-US" sz="1000" b="0" i="0" baseline="0">
              <a:solidFill>
                <a:schemeClr val="dk1"/>
              </a:solidFill>
              <a:effectLst/>
              <a:latin typeface="+mn-lt"/>
              <a:ea typeface="+mn-ea"/>
              <a:cs typeface="+mn-cs"/>
            </a:rPr>
            <a:t>微増となったが</a:t>
          </a:r>
          <a:r>
            <a:rPr lang="ja-JP" altLang="ja-JP" sz="1000" b="0" i="0" baseline="0">
              <a:solidFill>
                <a:schemeClr val="dk1"/>
              </a:solidFill>
              <a:effectLst/>
              <a:latin typeface="+mn-lt"/>
              <a:ea typeface="+mn-ea"/>
              <a:cs typeface="+mn-cs"/>
            </a:rPr>
            <a:t>、</a:t>
          </a:r>
          <a:r>
            <a:rPr kumimoji="1" lang="ja-JP" altLang="ja-JP" sz="1000">
              <a:solidFill>
                <a:schemeClr val="dk1"/>
              </a:solidFill>
              <a:effectLst/>
              <a:latin typeface="+mn-lt"/>
              <a:ea typeface="+mn-ea"/>
              <a:cs typeface="+mn-cs"/>
            </a:rPr>
            <a:t>控除される基準財政需要額算入額の減額がより大きくなったことで、</a:t>
          </a:r>
          <a:r>
            <a:rPr lang="ja-JP" altLang="ja-JP" sz="1000" b="0" i="0" baseline="0">
              <a:solidFill>
                <a:schemeClr val="dk1"/>
              </a:solidFill>
              <a:effectLst/>
              <a:latin typeface="+mn-lt"/>
              <a:ea typeface="+mn-ea"/>
              <a:cs typeface="+mn-cs"/>
            </a:rPr>
            <a:t>分子総額は増となる一方、普通交付税等も増加等により標準財政規模が増となり、分母総額も増となったことから実質公債費比率は</a:t>
          </a:r>
          <a:r>
            <a:rPr lang="en-US" altLang="ja-JP" sz="1000" b="0" i="0" baseline="0">
              <a:solidFill>
                <a:schemeClr val="dk1"/>
              </a:solidFill>
              <a:effectLst/>
              <a:latin typeface="+mn-lt"/>
              <a:ea typeface="+mn-ea"/>
              <a:cs typeface="+mn-cs"/>
            </a:rPr>
            <a:t>6.2</a:t>
          </a:r>
          <a:r>
            <a:rPr lang="ja-JP" altLang="ja-JP" sz="1000" b="0" i="0" baseline="0">
              <a:solidFill>
                <a:schemeClr val="dk1"/>
              </a:solidFill>
              <a:effectLst/>
              <a:latin typeface="+mn-lt"/>
              <a:ea typeface="+mn-ea"/>
              <a:cs typeface="+mn-cs"/>
            </a:rPr>
            <a:t>％（前年度比</a:t>
          </a:r>
          <a:r>
            <a:rPr lang="ja-JP" altLang="en-US"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0.7</a:t>
          </a:r>
          <a:r>
            <a:rPr lang="ja-JP" altLang="ja-JP" sz="1000" b="0" i="0" baseline="0">
              <a:solidFill>
                <a:schemeClr val="dk1"/>
              </a:solidFill>
              <a:effectLst/>
              <a:latin typeface="+mn-lt"/>
              <a:ea typeface="+mn-ea"/>
              <a:cs typeface="+mn-cs"/>
            </a:rPr>
            <a:t>ポイント）と下降し、類似団体平均よりも</a:t>
          </a:r>
          <a:r>
            <a:rPr lang="en-US" altLang="ja-JP" sz="1000" b="0" i="0" baseline="0">
              <a:solidFill>
                <a:schemeClr val="dk1"/>
              </a:solidFill>
              <a:effectLst/>
              <a:latin typeface="+mn-lt"/>
              <a:ea typeface="+mn-ea"/>
              <a:cs typeface="+mn-cs"/>
            </a:rPr>
            <a:t>1.3</a:t>
          </a:r>
          <a:r>
            <a:rPr lang="ja-JP" altLang="ja-JP" sz="1000" b="0" i="0" baseline="0">
              <a:solidFill>
                <a:schemeClr val="dk1"/>
              </a:solidFill>
              <a:effectLst/>
              <a:latin typeface="+mn-lt"/>
              <a:ea typeface="+mn-ea"/>
              <a:cs typeface="+mn-cs"/>
            </a:rPr>
            <a:t>ポイント下回っている状況である。</a:t>
          </a:r>
          <a:endParaRPr lang="ja-JP" altLang="ja-JP" sz="1000">
            <a:effectLst/>
          </a:endParaRPr>
        </a:p>
        <a:p>
          <a:r>
            <a:rPr lang="ja-JP" altLang="ja-JP" sz="1000" b="0" i="0" baseline="0">
              <a:solidFill>
                <a:schemeClr val="dk1"/>
              </a:solidFill>
              <a:effectLst/>
              <a:latin typeface="+mn-lt"/>
              <a:ea typeface="+mn-ea"/>
              <a:cs typeface="+mn-cs"/>
            </a:rPr>
            <a:t>　今後、財源不足から借入れが多くなることが予想され、公債費比率は年度を増す毎に高くなる見込みであるが、交付税算定上有利な起債を有効に活用しつつ、公債費負担の抑制・平準化を図り、引き続き健全財政の維持に努めていく。</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108373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08152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108373</xdr:rowOff>
    </xdr:from>
    <xdr:to>
      <xdr:col>77</xdr:col>
      <xdr:colOff>44450</xdr:colOff>
      <xdr:row>41</xdr:row>
      <xdr:rowOff>156633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1378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156633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11369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84244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0413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将来負担比率については、充当可能財源（</a:t>
          </a:r>
          <a:r>
            <a:rPr lang="en-US" altLang="ja-JP" sz="1100" b="0" i="0" baseline="0">
              <a:solidFill>
                <a:schemeClr val="dk1"/>
              </a:solidFill>
              <a:effectLst/>
              <a:latin typeface="+mn-lt"/>
              <a:ea typeface="+mn-ea"/>
              <a:cs typeface="+mn-cs"/>
            </a:rPr>
            <a:t>1,163897</a:t>
          </a:r>
          <a:r>
            <a:rPr lang="ja-JP" altLang="ja-JP" sz="1100" b="0" i="0" baseline="0">
              <a:solidFill>
                <a:schemeClr val="dk1"/>
              </a:solidFill>
              <a:effectLst/>
              <a:latin typeface="+mn-lt"/>
              <a:ea typeface="+mn-ea"/>
              <a:cs typeface="+mn-cs"/>
            </a:rPr>
            <a:t>千円）が充当可能基金（</a:t>
          </a:r>
          <a:r>
            <a:rPr lang="en-US" altLang="ja-JP" sz="1100" b="0" i="0" baseline="0">
              <a:solidFill>
                <a:schemeClr val="dk1"/>
              </a:solidFill>
              <a:effectLst/>
              <a:latin typeface="+mn-lt"/>
              <a:ea typeface="+mn-ea"/>
              <a:cs typeface="+mn-cs"/>
            </a:rPr>
            <a:t>579,296</a:t>
          </a:r>
          <a:r>
            <a:rPr lang="ja-JP" altLang="ja-JP" sz="1100" b="0" i="0" baseline="0">
              <a:solidFill>
                <a:schemeClr val="dk1"/>
              </a:solidFill>
              <a:effectLst/>
              <a:latin typeface="+mn-lt"/>
              <a:ea typeface="+mn-ea"/>
              <a:cs typeface="+mn-cs"/>
            </a:rPr>
            <a:t>千円）等により、将来負担額（</a:t>
          </a:r>
          <a:r>
            <a:rPr lang="en-US" altLang="ja-JP" sz="1100" b="0" i="0" baseline="0">
              <a:solidFill>
                <a:schemeClr val="dk1"/>
              </a:solidFill>
              <a:effectLst/>
              <a:latin typeface="+mn-lt"/>
              <a:ea typeface="+mn-ea"/>
              <a:cs typeface="+mn-cs"/>
            </a:rPr>
            <a:t>1,147,804</a:t>
          </a:r>
          <a:r>
            <a:rPr lang="ja-JP" altLang="ja-JP" sz="1100" b="0" i="0" baseline="0">
              <a:solidFill>
                <a:schemeClr val="dk1"/>
              </a:solidFill>
              <a:effectLst/>
              <a:latin typeface="+mn-lt"/>
              <a:ea typeface="+mn-ea"/>
              <a:cs typeface="+mn-cs"/>
            </a:rPr>
            <a:t>千円）を上回る状態にあり、算出されない。</a:t>
          </a:r>
          <a:endParaRPr lang="ja-JP" altLang="ja-JP" sz="1400">
            <a:effectLst/>
          </a:endParaRPr>
        </a:p>
        <a:p>
          <a:r>
            <a:rPr lang="ja-JP" altLang="ja-JP" sz="1100" b="0" i="0" baseline="0">
              <a:solidFill>
                <a:schemeClr val="dk1"/>
              </a:solidFill>
              <a:effectLst/>
              <a:latin typeface="+mn-lt"/>
              <a:ea typeface="+mn-ea"/>
              <a:cs typeface="+mn-cs"/>
            </a:rPr>
            <a:t>　今後も</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年後</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年後を見据えた長期的な行財政計画に基づき、健全な行財政運営に努めていく。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31750</xdr:rowOff>
    </xdr:from>
    <xdr:ext cx="9099176" cy="596900"/>
    <xdr:sp macro="" textlink="">
      <xdr:nvSpPr>
        <xdr:cNvPr id="461" name="テキスト ボックス 460">
          <a:extLst>
            <a:ext uri="{FF2B5EF4-FFF2-40B4-BE49-F238E27FC236}">
              <a16:creationId xmlns:a16="http://schemas.microsoft.com/office/drawing/2014/main" id="{D06C097E-768B-4AE2-BEAD-5251F5B4E57D}"/>
            </a:ext>
          </a:extLst>
        </xdr:cNvPr>
        <xdr:cNvSpPr txBox="1"/>
      </xdr:nvSpPr>
      <xdr:spPr>
        <a:xfrm>
          <a:off x="762000" y="4489450"/>
          <a:ext cx="9099176" cy="596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
337
9.78
3,215,531
2,864,493
334,309
551,448
1,070,356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人件費は</a:t>
          </a:r>
          <a:r>
            <a:rPr lang="en-US" altLang="ja-JP" sz="1100" b="0" i="0" baseline="0">
              <a:solidFill>
                <a:schemeClr val="dk1"/>
              </a:solidFill>
              <a:effectLst/>
              <a:latin typeface="+mn-lt"/>
              <a:ea typeface="+mn-ea"/>
              <a:cs typeface="+mn-cs"/>
            </a:rPr>
            <a:t>18.7</a:t>
          </a:r>
          <a:r>
            <a:rPr lang="ja-JP" altLang="ja-JP" sz="1100" b="0" i="0" baseline="0">
              <a:solidFill>
                <a:schemeClr val="dk1"/>
              </a:solidFill>
              <a:effectLst/>
              <a:latin typeface="+mn-lt"/>
              <a:ea typeface="+mn-ea"/>
              <a:cs typeface="+mn-cs"/>
            </a:rPr>
            <a:t>となり、前年度と比較して</a:t>
          </a:r>
          <a:r>
            <a:rPr lang="en-US" altLang="ja-JP" sz="1100" b="0" i="0" baseline="0">
              <a:solidFill>
                <a:schemeClr val="dk1"/>
              </a:solidFill>
              <a:effectLst/>
              <a:latin typeface="+mn-lt"/>
              <a:ea typeface="+mn-ea"/>
              <a:cs typeface="+mn-cs"/>
            </a:rPr>
            <a:t>7.3</a:t>
          </a:r>
          <a:r>
            <a:rPr lang="ja-JP" altLang="ja-JP" sz="1100" b="0" i="0" baseline="0">
              <a:solidFill>
                <a:schemeClr val="dk1"/>
              </a:solidFill>
              <a:effectLst/>
              <a:latin typeface="+mn-lt"/>
              <a:ea typeface="+mn-ea"/>
              <a:cs typeface="+mn-cs"/>
            </a:rPr>
            <a:t>ポイント下降し、類似団体平均（</a:t>
          </a:r>
          <a:r>
            <a:rPr lang="en-US" altLang="ja-JP" sz="1100" b="0" i="0" baseline="0">
              <a:solidFill>
                <a:schemeClr val="dk1"/>
              </a:solidFill>
              <a:effectLst/>
              <a:latin typeface="+mn-lt"/>
              <a:ea typeface="+mn-ea"/>
              <a:cs typeface="+mn-cs"/>
            </a:rPr>
            <a:t>23.3</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より</a:t>
          </a:r>
          <a:r>
            <a:rPr lang="en-US" altLang="ja-JP" sz="1100" b="0" i="0" baseline="0">
              <a:solidFill>
                <a:schemeClr val="dk1"/>
              </a:solidFill>
              <a:effectLst/>
              <a:latin typeface="+mn-lt"/>
              <a:ea typeface="+mn-ea"/>
              <a:cs typeface="+mn-cs"/>
            </a:rPr>
            <a:t>4.6</a:t>
          </a:r>
          <a:r>
            <a:rPr lang="ja-JP" altLang="en-US" sz="1100" b="0" i="0" baseline="0">
              <a:solidFill>
                <a:schemeClr val="dk1"/>
              </a:solidFill>
              <a:effectLst/>
              <a:latin typeface="+mn-lt"/>
              <a:ea typeface="+mn-ea"/>
              <a:cs typeface="+mn-cs"/>
            </a:rPr>
            <a:t>ポイント低い</a:t>
          </a:r>
          <a:r>
            <a:rPr lang="ja-JP" altLang="ja-JP" sz="1100" b="0" i="0" baseline="0">
              <a:solidFill>
                <a:schemeClr val="dk1"/>
              </a:solidFill>
              <a:effectLst/>
              <a:latin typeface="+mn-lt"/>
              <a:ea typeface="+mn-ea"/>
              <a:cs typeface="+mn-cs"/>
            </a:rPr>
            <a:t>数値となった。その主な要因としては、会計年度任用職員である地域おこし協力隊員が、任用型から提案型（委託）に異動したこと</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退職者が</a:t>
          </a:r>
          <a:r>
            <a:rPr lang="ja-JP" altLang="en-US" sz="1100" b="0" i="0" baseline="0">
              <a:solidFill>
                <a:schemeClr val="dk1"/>
              </a:solidFill>
              <a:effectLst/>
              <a:latin typeface="+mn-lt"/>
              <a:ea typeface="+mn-ea"/>
              <a:cs typeface="+mn-cs"/>
            </a:rPr>
            <a:t>多く生じた</a:t>
          </a:r>
          <a:r>
            <a:rPr lang="ja-JP" altLang="ja-JP" sz="1100" b="0" i="0" baseline="0">
              <a:solidFill>
                <a:schemeClr val="dk1"/>
              </a:solidFill>
              <a:effectLst/>
              <a:latin typeface="+mn-lt"/>
              <a:ea typeface="+mn-ea"/>
              <a:cs typeface="+mn-cs"/>
            </a:rPr>
            <a:t>ことで、減少となったものである。引き続き、定員管理計画を着実に遂行し、人件費の適正水準の確保に努めていく。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124714</xdr:rowOff>
    </xdr:from>
    <xdr:to>
      <xdr:col>24</xdr:col>
      <xdr:colOff>25400</xdr:colOff>
      <xdr:row>37</xdr:row>
      <xdr:rowOff>115570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25464"/>
          <a:ext cx="8382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39</xdr:row>
      <xdr:rowOff>78994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59220"/>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78994</xdr:rowOff>
    </xdr:from>
    <xdr:to>
      <xdr:col>15</xdr:col>
      <xdr:colOff>98425</xdr:colOff>
      <xdr:row>39</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655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112539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51562</xdr:rowOff>
    </xdr:from>
    <xdr:to>
      <xdr:col>11</xdr:col>
      <xdr:colOff>9525</xdr:colOff>
      <xdr:row>39</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381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73914</xdr:rowOff>
    </xdr:from>
    <xdr:to>
      <xdr:col>24</xdr:col>
      <xdr:colOff>76200</xdr:colOff>
      <xdr:row>36</xdr:row>
      <xdr:rowOff>4064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90441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28194</xdr:rowOff>
    </xdr:from>
    <xdr:to>
      <xdr:col>15</xdr:col>
      <xdr:colOff>149225</xdr:colOff>
      <xdr:row>39</xdr:row>
      <xdr:rowOff>129794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114571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73914</xdr:rowOff>
    </xdr:from>
    <xdr:to>
      <xdr:col>11</xdr:col>
      <xdr:colOff>60325</xdr:colOff>
      <xdr:row>40</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160291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762</xdr:rowOff>
    </xdr:from>
    <xdr:to>
      <xdr:col>6</xdr:col>
      <xdr:colOff>171450</xdr:colOff>
      <xdr:row>39</xdr:row>
      <xdr:rowOff>102362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87139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00" b="0" i="0" baseline="0">
              <a:solidFill>
                <a:schemeClr val="dk1"/>
              </a:solidFill>
              <a:effectLst/>
              <a:latin typeface="+mn-lt"/>
              <a:ea typeface="+mn-ea"/>
              <a:cs typeface="+mn-cs"/>
            </a:rPr>
            <a:t>　</a:t>
          </a:r>
          <a:r>
            <a:rPr lang="ja-JP" altLang="en-US" sz="1000" b="0" i="0" baseline="0">
              <a:solidFill>
                <a:schemeClr val="dk1"/>
              </a:solidFill>
              <a:effectLst/>
              <a:latin typeface="+mn-lt"/>
              <a:ea typeface="+mn-ea"/>
              <a:cs typeface="+mn-cs"/>
            </a:rPr>
            <a:t>近年</a:t>
          </a:r>
          <a:r>
            <a:rPr lang="en-US" altLang="ja-JP" sz="1000" b="0" i="0" baseline="0">
              <a:solidFill>
                <a:schemeClr val="dk1"/>
              </a:solidFill>
              <a:effectLst/>
              <a:latin typeface="+mn-lt"/>
              <a:ea typeface="+mn-ea"/>
              <a:cs typeface="+mn-cs"/>
            </a:rPr>
            <a:t>15.0</a:t>
          </a:r>
          <a:r>
            <a:rPr lang="ja-JP" altLang="en-US" sz="1000" b="0" i="0" baseline="0">
              <a:solidFill>
                <a:schemeClr val="dk1"/>
              </a:solidFill>
              <a:effectLst/>
              <a:latin typeface="+mn-lt"/>
              <a:ea typeface="+mn-ea"/>
              <a:cs typeface="+mn-cs"/>
            </a:rPr>
            <a:t>ポイントから</a:t>
          </a:r>
          <a:r>
            <a:rPr lang="en-US" altLang="ja-JP" sz="1000" b="0" i="0" baseline="0">
              <a:solidFill>
                <a:schemeClr val="dk1"/>
              </a:solidFill>
              <a:effectLst/>
              <a:latin typeface="+mn-lt"/>
              <a:ea typeface="+mn-ea"/>
              <a:cs typeface="+mn-cs"/>
            </a:rPr>
            <a:t>17.0</a:t>
          </a:r>
          <a:r>
            <a:rPr lang="ja-JP" altLang="en-US" sz="1000" b="0" i="0" baseline="0">
              <a:solidFill>
                <a:schemeClr val="dk1"/>
              </a:solidFill>
              <a:effectLst/>
              <a:latin typeface="+mn-lt"/>
              <a:ea typeface="+mn-ea"/>
              <a:cs typeface="+mn-cs"/>
            </a:rPr>
            <a:t>ポイントの間で推移していたが、</a:t>
          </a:r>
          <a:r>
            <a:rPr lang="en-US" altLang="ja-JP" sz="1000" b="0" i="0" baseline="0">
              <a:solidFill>
                <a:schemeClr val="dk1"/>
              </a:solidFill>
              <a:effectLst/>
              <a:latin typeface="+mn-lt"/>
              <a:ea typeface="+mn-ea"/>
              <a:cs typeface="+mn-cs"/>
            </a:rPr>
            <a:t>R3</a:t>
          </a:r>
          <a:r>
            <a:rPr lang="ja-JP" altLang="ja-JP" sz="1000" b="0" i="0" baseline="0">
              <a:solidFill>
                <a:schemeClr val="dk1"/>
              </a:solidFill>
              <a:effectLst/>
              <a:latin typeface="+mn-lt"/>
              <a:ea typeface="+mn-ea"/>
              <a:cs typeface="+mn-cs"/>
            </a:rPr>
            <a:t>年度は</a:t>
          </a:r>
          <a:r>
            <a:rPr lang="en-US" altLang="ja-JP" sz="1000" b="0" i="0" baseline="0">
              <a:solidFill>
                <a:schemeClr val="dk1"/>
              </a:solidFill>
              <a:effectLst/>
              <a:latin typeface="+mn-lt"/>
              <a:ea typeface="+mn-ea"/>
              <a:cs typeface="+mn-cs"/>
            </a:rPr>
            <a:t>25.2</a:t>
          </a:r>
          <a:r>
            <a:rPr lang="ja-JP" altLang="en-US" sz="1000" b="0" i="0" baseline="0">
              <a:solidFill>
                <a:schemeClr val="dk1"/>
              </a:solidFill>
              <a:effectLst/>
              <a:latin typeface="+mn-lt"/>
              <a:ea typeface="+mn-ea"/>
              <a:cs typeface="+mn-cs"/>
            </a:rPr>
            <a:t>ポイントと大きく</a:t>
          </a:r>
          <a:r>
            <a:rPr lang="ja-JP" altLang="ja-JP" sz="1000" b="0" i="0" baseline="0">
              <a:solidFill>
                <a:schemeClr val="dk1"/>
              </a:solidFill>
              <a:effectLst/>
              <a:latin typeface="+mn-lt"/>
              <a:ea typeface="+mn-ea"/>
              <a:cs typeface="+mn-cs"/>
            </a:rPr>
            <a:t>上昇し、</a:t>
          </a:r>
          <a:r>
            <a:rPr lang="en-US" altLang="ja-JP" sz="1000" b="0" i="0" baseline="0">
              <a:solidFill>
                <a:schemeClr val="dk1"/>
              </a:solidFill>
              <a:effectLst/>
              <a:latin typeface="+mn-lt"/>
              <a:ea typeface="+mn-ea"/>
              <a:cs typeface="+mn-cs"/>
            </a:rPr>
            <a:t>R2</a:t>
          </a:r>
          <a:r>
            <a:rPr lang="ja-JP" altLang="ja-JP" sz="1000" b="0" i="0" baseline="0">
              <a:solidFill>
                <a:schemeClr val="dk1"/>
              </a:solidFill>
              <a:effectLst/>
              <a:latin typeface="+mn-lt"/>
              <a:ea typeface="+mn-ea"/>
              <a:cs typeface="+mn-cs"/>
            </a:rPr>
            <a:t>年度と比較して</a:t>
          </a:r>
          <a:r>
            <a:rPr lang="en-US" altLang="ja-JP" sz="1000" b="0" i="0" baseline="0">
              <a:solidFill>
                <a:schemeClr val="dk1"/>
              </a:solidFill>
              <a:effectLst/>
              <a:latin typeface="+mn-lt"/>
              <a:ea typeface="+mn-ea"/>
              <a:cs typeface="+mn-cs"/>
            </a:rPr>
            <a:t>8.2</a:t>
          </a:r>
          <a:r>
            <a:rPr lang="ja-JP" altLang="ja-JP" sz="1000" b="0" i="0" baseline="0">
              <a:solidFill>
                <a:schemeClr val="dk1"/>
              </a:solidFill>
              <a:effectLst/>
              <a:latin typeface="+mn-lt"/>
              <a:ea typeface="+mn-ea"/>
              <a:cs typeface="+mn-cs"/>
            </a:rPr>
            <a:t>ポイント上昇した。また、類似団体平均（</a:t>
          </a:r>
          <a:r>
            <a:rPr lang="en-US" altLang="ja-JP" sz="1000" b="0" i="0" baseline="0">
              <a:solidFill>
                <a:schemeClr val="dk1"/>
              </a:solidFill>
              <a:effectLst/>
              <a:latin typeface="+mn-lt"/>
              <a:ea typeface="+mn-ea"/>
              <a:cs typeface="+mn-cs"/>
            </a:rPr>
            <a:t>13.9</a:t>
          </a:r>
          <a:r>
            <a:rPr lang="ja-JP" altLang="ja-JP" sz="1000" b="0" i="0" baseline="0">
              <a:solidFill>
                <a:schemeClr val="dk1"/>
              </a:solidFill>
              <a:effectLst/>
              <a:latin typeface="+mn-lt"/>
              <a:ea typeface="+mn-ea"/>
              <a:cs typeface="+mn-cs"/>
            </a:rPr>
            <a:t>）と比較しても一番高い数値となっている。この要因は、会計年度任用職員が提案型（委託）に異動した</a:t>
          </a:r>
          <a:r>
            <a:rPr lang="ja-JP" altLang="en-US" sz="1000" b="0" i="0" baseline="0">
              <a:solidFill>
                <a:schemeClr val="dk1"/>
              </a:solidFill>
              <a:effectLst/>
              <a:latin typeface="+mn-lt"/>
              <a:ea typeface="+mn-ea"/>
              <a:cs typeface="+mn-cs"/>
            </a:rPr>
            <a:t>ことや、</a:t>
          </a:r>
          <a:r>
            <a:rPr lang="ja-JP" altLang="ja-JP" sz="1000" b="0" i="0" baseline="0">
              <a:solidFill>
                <a:schemeClr val="dk1"/>
              </a:solidFill>
              <a:effectLst/>
              <a:latin typeface="+mn-lt"/>
              <a:ea typeface="+mn-ea"/>
              <a:cs typeface="+mn-cs"/>
            </a:rPr>
            <a:t>提案型（委託）地域おこし協力隊</a:t>
          </a:r>
          <a:r>
            <a:rPr lang="ja-JP" altLang="en-US" sz="1000" b="0" i="0" baseline="0">
              <a:solidFill>
                <a:schemeClr val="dk1"/>
              </a:solidFill>
              <a:effectLst/>
              <a:latin typeface="+mn-lt"/>
              <a:ea typeface="+mn-ea"/>
              <a:cs typeface="+mn-cs"/>
            </a:rPr>
            <a:t>を</a:t>
          </a:r>
          <a:r>
            <a:rPr lang="ja-JP" altLang="ja-JP" sz="1000" b="0" i="0" baseline="0">
              <a:solidFill>
                <a:schemeClr val="dk1"/>
              </a:solidFill>
              <a:effectLst/>
              <a:latin typeface="+mn-lt"/>
              <a:ea typeface="+mn-ea"/>
              <a:cs typeface="+mn-cs"/>
            </a:rPr>
            <a:t>多く採用したことに加えて、有害鳥獣捕獲業務など物件費の中でも委託事業が</a:t>
          </a:r>
          <a:r>
            <a:rPr lang="ja-JP" altLang="en-US" sz="1000" b="0" i="0" baseline="0">
              <a:solidFill>
                <a:schemeClr val="dk1"/>
              </a:solidFill>
              <a:effectLst/>
              <a:latin typeface="+mn-lt"/>
              <a:ea typeface="+mn-ea"/>
              <a:cs typeface="+mn-cs"/>
            </a:rPr>
            <a:t>増加したためであり</a:t>
          </a:r>
          <a:r>
            <a:rPr lang="ja-JP" altLang="ja-JP" sz="1000" b="0" i="0" baseline="0">
              <a:solidFill>
                <a:schemeClr val="dk1"/>
              </a:solidFill>
              <a:effectLst/>
              <a:latin typeface="+mn-lt"/>
              <a:ea typeface="+mn-ea"/>
              <a:cs typeface="+mn-cs"/>
            </a:rPr>
            <a:t>、人件費と真逆の結果となった。財政圧迫の要因にならないように物件費における他の経費の抑制に努める。</a:t>
          </a:r>
          <a:endParaRPr lang="en-US" altLang="ja-JP" sz="1100" b="0" i="0" baseline="0">
            <a:solidFill>
              <a:schemeClr val="dk1"/>
            </a:solidFill>
            <a:effectLst/>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20</xdr:row>
      <xdr:rowOff>21844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075940"/>
          <a:ext cx="8382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83566</xdr:rowOff>
    </xdr:from>
    <xdr:to>
      <xdr:col>78</xdr:col>
      <xdr:colOff>69850</xdr:colOff>
      <xdr:row>17</xdr:row>
      <xdr:rowOff>161290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982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83566</xdr:rowOff>
    </xdr:from>
    <xdr:to>
      <xdr:col>73</xdr:col>
      <xdr:colOff>180975</xdr:colOff>
      <xdr:row>17</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982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84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158259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142494</xdr:rowOff>
    </xdr:from>
    <xdr:to>
      <xdr:col>82</xdr:col>
      <xdr:colOff>158750</xdr:colOff>
      <xdr:row>20</xdr:row>
      <xdr:rowOff>72644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40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51071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30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32766</xdr:rowOff>
    </xdr:from>
    <xdr:to>
      <xdr:col>74</xdr:col>
      <xdr:colOff>31750</xdr:colOff>
      <xdr:row>17</xdr:row>
      <xdr:rowOff>134366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144543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87630</xdr:rowOff>
    </xdr:from>
    <xdr:to>
      <xdr:col>69</xdr:col>
      <xdr:colOff>142875</xdr:colOff>
      <xdr:row>18</xdr:row>
      <xdr:rowOff>17780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扶助費は、前年度に比べ</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ポイント下降し、類似団体平均（</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）と比較しても</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ポイント下回っている。要因として、医療費助成等の社会福祉費及び保育や児童手当等の子ども・子育て関連の児童福祉費に係る対象者が元々少なく、さらにしおかぜ留学事業の児童生徒の人数もほぼ横ばいになり、増加傾向にあった扶助費が一定してきたことによるものである。今後も社会保障関連経費に係る扶助費が、財政を圧迫しないよう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53522</xdr:rowOff>
    </xdr:from>
    <xdr:to>
      <xdr:col>24</xdr:col>
      <xdr:colOff>25400</xdr:colOff>
      <xdr:row>53</xdr:row>
      <xdr:rowOff>118835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1403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113592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1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118835</xdr:rowOff>
    </xdr:from>
    <xdr:to>
      <xdr:col>19</xdr:col>
      <xdr:colOff>187325</xdr:colOff>
      <xdr:row>53</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2056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53</xdr:row>
      <xdr:rowOff>167822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54</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2220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2722</xdr:rowOff>
    </xdr:from>
    <xdr:to>
      <xdr:col>24</xdr:col>
      <xdr:colOff>76200</xdr:colOff>
      <xdr:row>53</xdr:row>
      <xdr:rowOff>104322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82749</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899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68035</xdr:rowOff>
    </xdr:from>
    <xdr:to>
      <xdr:col>20</xdr:col>
      <xdr:colOff>38100</xdr:colOff>
      <xdr:row>53</xdr:row>
      <xdr:rowOff>169635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8362</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2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chemeClr val="dk1"/>
              </a:solidFill>
              <a:effectLst/>
              <a:latin typeface="+mn-lt"/>
              <a:ea typeface="+mn-ea"/>
              <a:cs typeface="+mn-cs"/>
            </a:rPr>
            <a:t>　その他は、</a:t>
          </a:r>
          <a:r>
            <a:rPr lang="en-US" altLang="ja-JP" sz="1000" b="0" i="0" baseline="0">
              <a:solidFill>
                <a:schemeClr val="dk1"/>
              </a:solidFill>
              <a:effectLst/>
              <a:latin typeface="+mn-lt"/>
              <a:ea typeface="+mn-ea"/>
              <a:cs typeface="+mn-cs"/>
            </a:rPr>
            <a:t>R2</a:t>
          </a:r>
          <a:r>
            <a:rPr lang="ja-JP" altLang="ja-JP" sz="1000" b="0" i="0" baseline="0">
              <a:solidFill>
                <a:schemeClr val="dk1"/>
              </a:solidFill>
              <a:effectLst/>
              <a:latin typeface="+mn-lt"/>
              <a:ea typeface="+mn-ea"/>
              <a:cs typeface="+mn-cs"/>
            </a:rPr>
            <a:t>年度に比べ</a:t>
          </a:r>
          <a:r>
            <a:rPr lang="en-US" altLang="ja-JP" sz="1000" b="0" i="0" baseline="0">
              <a:solidFill>
                <a:schemeClr val="dk1"/>
              </a:solidFill>
              <a:effectLst/>
              <a:latin typeface="+mn-lt"/>
              <a:ea typeface="+mn-ea"/>
              <a:cs typeface="+mn-cs"/>
            </a:rPr>
            <a:t>0.2</a:t>
          </a:r>
          <a:r>
            <a:rPr lang="ja-JP" altLang="ja-JP" sz="1000" b="0" i="0" baseline="0">
              <a:solidFill>
                <a:schemeClr val="dk1"/>
              </a:solidFill>
              <a:effectLst/>
              <a:latin typeface="+mn-lt"/>
              <a:ea typeface="+mn-ea"/>
              <a:cs typeface="+mn-cs"/>
            </a:rPr>
            <a:t>ポイント減少し、</a:t>
          </a:r>
          <a:r>
            <a:rPr lang="ja-JP" altLang="en-US" sz="1000" b="0" i="0" baseline="0">
              <a:solidFill>
                <a:schemeClr val="dk1"/>
              </a:solidFill>
              <a:effectLst/>
              <a:latin typeface="+mn-lt"/>
              <a:ea typeface="+mn-ea"/>
              <a:cs typeface="+mn-cs"/>
            </a:rPr>
            <a:t>４</a:t>
          </a:r>
          <a:r>
            <a:rPr lang="ja-JP" altLang="ja-JP" sz="1000" b="0" i="0" baseline="0">
              <a:solidFill>
                <a:schemeClr val="dk1"/>
              </a:solidFill>
              <a:effectLst/>
              <a:latin typeface="+mn-lt"/>
              <a:ea typeface="+mn-ea"/>
              <a:cs typeface="+mn-cs"/>
            </a:rPr>
            <a:t>年連続で減少している。また、依然、類似団体平均（</a:t>
          </a:r>
          <a:r>
            <a:rPr lang="en-US" altLang="ja-JP" sz="1000" b="0" i="0" baseline="0">
              <a:solidFill>
                <a:schemeClr val="dk1"/>
              </a:solidFill>
              <a:effectLst/>
              <a:latin typeface="+mn-lt"/>
              <a:ea typeface="+mn-ea"/>
              <a:cs typeface="+mn-cs"/>
            </a:rPr>
            <a:t>10.3</a:t>
          </a:r>
          <a:r>
            <a:rPr lang="ja-JP" altLang="ja-JP" sz="1000" b="0" i="0" baseline="0">
              <a:solidFill>
                <a:schemeClr val="dk1"/>
              </a:solidFill>
              <a:effectLst/>
              <a:latin typeface="+mn-lt"/>
              <a:ea typeface="+mn-ea"/>
              <a:cs typeface="+mn-cs"/>
            </a:rPr>
            <a:t>）よりも低い水準にある。その内容においては、特別会計への繰出金が多くを占めており、年々増加傾向にあった介護保険特別会計や、後期高齢者医療広域連合への療養給付費負担金が、やや減少気味であるが、今後も高齢者の介護や医療費の増加に注視しつつ、介護保険特別会計や後期高齢者医療特別会計、国民健康保険特別会計等において保険料の適正化により財政基盤の強化を図り、普通会計からの繰出金を縮減していくように努めていく。</a:t>
          </a:r>
          <a:endParaRPr lang="ja-JP" altLang="ja-JP" sz="11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54</xdr:row>
      <xdr:rowOff>136144</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3853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119143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48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136144</xdr:rowOff>
    </xdr:from>
    <xdr:to>
      <xdr:col>78</xdr:col>
      <xdr:colOff>69850</xdr:colOff>
      <xdr:row>55</xdr:row>
      <xdr:rowOff>14986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3944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107713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70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14986</xdr:rowOff>
    </xdr:from>
    <xdr:to>
      <xdr:col>73</xdr:col>
      <xdr:colOff>180975</xdr:colOff>
      <xdr:row>55</xdr:row>
      <xdr:rowOff>42418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4447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103141</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42418</xdr:rowOff>
    </xdr:from>
    <xdr:to>
      <xdr:col>69</xdr:col>
      <xdr:colOff>92075</xdr:colOff>
      <xdr:row>55</xdr:row>
      <xdr:rowOff>143002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4721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121429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112285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85344</xdr:rowOff>
    </xdr:from>
    <xdr:to>
      <xdr:col>78</xdr:col>
      <xdr:colOff>120650</xdr:colOff>
      <xdr:row>55</xdr:row>
      <xdr:rowOff>15494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3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25671</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11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135636</xdr:rowOff>
    </xdr:from>
    <xdr:to>
      <xdr:col>74</xdr:col>
      <xdr:colOff>31750</xdr:colOff>
      <xdr:row>55</xdr:row>
      <xdr:rowOff>65786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39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75963</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16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163068</xdr:rowOff>
    </xdr:from>
    <xdr:to>
      <xdr:col>69</xdr:col>
      <xdr:colOff>142875</xdr:colOff>
      <xdr:row>55</xdr:row>
      <xdr:rowOff>93218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4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103395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19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92202</xdr:rowOff>
    </xdr:from>
    <xdr:to>
      <xdr:col>65</xdr:col>
      <xdr:colOff>53975</xdr:colOff>
      <xdr:row>56</xdr:row>
      <xdr:rowOff>22352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5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32529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29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chemeClr val="dk1"/>
              </a:solidFill>
              <a:effectLst/>
              <a:latin typeface="+mn-lt"/>
              <a:ea typeface="+mn-ea"/>
              <a:cs typeface="+mn-cs"/>
            </a:rPr>
            <a:t>　補助費等は、</a:t>
          </a:r>
          <a:r>
            <a:rPr lang="en-US" altLang="ja-JP" sz="1000" b="0" i="0" baseline="0">
              <a:solidFill>
                <a:schemeClr val="dk1"/>
              </a:solidFill>
              <a:effectLst/>
              <a:latin typeface="+mn-lt"/>
              <a:ea typeface="+mn-ea"/>
              <a:cs typeface="+mn-cs"/>
            </a:rPr>
            <a:t>R2</a:t>
          </a:r>
          <a:r>
            <a:rPr lang="ja-JP" altLang="ja-JP" sz="1000" b="0" i="0" baseline="0">
              <a:solidFill>
                <a:schemeClr val="dk1"/>
              </a:solidFill>
              <a:effectLst/>
              <a:latin typeface="+mn-lt"/>
              <a:ea typeface="+mn-ea"/>
              <a:cs typeface="+mn-cs"/>
            </a:rPr>
            <a:t>年度に比べ、</a:t>
          </a:r>
          <a:r>
            <a:rPr lang="en-US" altLang="ja-JP" sz="1000" b="0" i="0" baseline="0">
              <a:solidFill>
                <a:schemeClr val="dk1"/>
              </a:solidFill>
              <a:effectLst/>
              <a:latin typeface="+mn-lt"/>
              <a:ea typeface="+mn-ea"/>
              <a:cs typeface="+mn-cs"/>
            </a:rPr>
            <a:t>3.3</a:t>
          </a:r>
          <a:r>
            <a:rPr lang="ja-JP" altLang="ja-JP" sz="1000" b="0" i="0" baseline="0">
              <a:solidFill>
                <a:schemeClr val="dk1"/>
              </a:solidFill>
              <a:effectLst/>
              <a:latin typeface="+mn-lt"/>
              <a:ea typeface="+mn-ea"/>
              <a:cs typeface="+mn-cs"/>
            </a:rPr>
            <a:t>ポイント上昇したが、これは、過去最大の赤字経営となった三セクへの経営改善計画に沿った支援として、離島航路運航維持補助金を行った</a:t>
          </a:r>
          <a:r>
            <a:rPr lang="ja-JP" altLang="en-US" sz="1000" b="0" i="0" baseline="0">
              <a:solidFill>
                <a:schemeClr val="dk1"/>
              </a:solidFill>
              <a:effectLst/>
              <a:latin typeface="+mn-lt"/>
              <a:ea typeface="+mn-ea"/>
              <a:cs typeface="+mn-cs"/>
            </a:rPr>
            <a:t>影響である。</a:t>
          </a:r>
          <a:endParaRPr lang="en-US" altLang="ja-JP" sz="1000" b="0" i="0" baseline="0">
            <a:solidFill>
              <a:schemeClr val="dk1"/>
            </a:solidFill>
            <a:effectLst/>
            <a:latin typeface="+mn-lt"/>
            <a:ea typeface="+mn-ea"/>
            <a:cs typeface="+mn-cs"/>
          </a:endParaRPr>
        </a:p>
        <a:p>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類似団体平均（</a:t>
          </a:r>
          <a:r>
            <a:rPr lang="en-US" altLang="ja-JP" sz="1000" b="0" i="0" baseline="0">
              <a:solidFill>
                <a:schemeClr val="dk1"/>
              </a:solidFill>
              <a:effectLst/>
              <a:latin typeface="+mn-lt"/>
              <a:ea typeface="+mn-ea"/>
              <a:cs typeface="+mn-cs"/>
            </a:rPr>
            <a:t>12.2</a:t>
          </a:r>
          <a:r>
            <a:rPr lang="ja-JP" altLang="ja-JP" sz="1000" b="0" i="0" baseline="0">
              <a:solidFill>
                <a:schemeClr val="dk1"/>
              </a:solidFill>
              <a:effectLst/>
              <a:latin typeface="+mn-lt"/>
              <a:ea typeface="+mn-ea"/>
              <a:cs typeface="+mn-cs"/>
            </a:rPr>
            <a:t>）と比較すると</a:t>
          </a:r>
          <a:r>
            <a:rPr lang="en-US" altLang="ja-JP" sz="1000" b="0" i="0" baseline="0">
              <a:solidFill>
                <a:schemeClr val="dk1"/>
              </a:solidFill>
              <a:effectLst/>
              <a:latin typeface="+mn-lt"/>
              <a:ea typeface="+mn-ea"/>
              <a:cs typeface="+mn-cs"/>
            </a:rPr>
            <a:t>3.5</a:t>
          </a:r>
          <a:r>
            <a:rPr lang="ja-JP" altLang="ja-JP" sz="1000" b="0" i="0" baseline="0">
              <a:solidFill>
                <a:schemeClr val="dk1"/>
              </a:solidFill>
              <a:effectLst/>
              <a:latin typeface="+mn-lt"/>
              <a:ea typeface="+mn-ea"/>
              <a:cs typeface="+mn-cs"/>
            </a:rPr>
            <a:t>ポイント下回っている</a:t>
          </a:r>
          <a:r>
            <a:rPr lang="ja-JP" altLang="en-US" sz="1000" b="0" i="0" baseline="0">
              <a:solidFill>
                <a:schemeClr val="dk1"/>
              </a:solidFill>
              <a:effectLst/>
              <a:latin typeface="+mn-lt"/>
              <a:ea typeface="+mn-ea"/>
              <a:cs typeface="+mn-cs"/>
            </a:rPr>
            <a:t>が、依然として</a:t>
          </a:r>
          <a:r>
            <a:rPr lang="ja-JP" altLang="ja-JP" sz="1000" b="0" i="0" baseline="0">
              <a:solidFill>
                <a:schemeClr val="dk1"/>
              </a:solidFill>
              <a:effectLst/>
              <a:latin typeface="+mn-lt"/>
              <a:ea typeface="+mn-ea"/>
              <a:cs typeface="+mn-cs"/>
            </a:rPr>
            <a:t>三セクへの経営</a:t>
          </a:r>
          <a:r>
            <a:rPr lang="ja-JP" altLang="en-US" sz="1000" b="0" i="0" baseline="0">
              <a:solidFill>
                <a:schemeClr val="dk1"/>
              </a:solidFill>
              <a:effectLst/>
              <a:latin typeface="+mn-lt"/>
              <a:ea typeface="+mn-ea"/>
              <a:cs typeface="+mn-cs"/>
            </a:rPr>
            <a:t>環境は厳しいため</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今後の支援として</a:t>
          </a:r>
          <a:r>
            <a:rPr lang="ja-JP" altLang="ja-JP" sz="1000" b="0" i="0" baseline="0">
              <a:solidFill>
                <a:schemeClr val="dk1"/>
              </a:solidFill>
              <a:effectLst/>
              <a:latin typeface="+mn-lt"/>
              <a:ea typeface="+mn-ea"/>
              <a:cs typeface="+mn-cs"/>
            </a:rPr>
            <a:t>上昇を見込んでいる。</a:t>
          </a:r>
          <a:endParaRPr lang="en-US" altLang="ja-JP" sz="1000" b="0" i="0" baseline="0">
            <a:solidFill>
              <a:schemeClr val="dk1"/>
            </a:solidFill>
            <a:effectLst/>
            <a:latin typeface="+mn-lt"/>
            <a:ea typeface="+mn-ea"/>
            <a:cs typeface="+mn-cs"/>
          </a:endParaRPr>
        </a:p>
        <a:p>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その一方で、過剰とならないよう財務状況等を精査しながら、補助・交付金の適正化も図っていく。</a:t>
          </a:r>
          <a:endParaRPr lang="ja-JP" altLang="ja-JP" sz="11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145288</xdr:rowOff>
    </xdr:from>
    <xdr:to>
      <xdr:col>82</xdr:col>
      <xdr:colOff>107950</xdr:colOff>
      <xdr:row>35</xdr:row>
      <xdr:rowOff>124714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5974588"/>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59563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104140</xdr:rowOff>
    </xdr:from>
    <xdr:to>
      <xdr:col>73</xdr:col>
      <xdr:colOff>180975</xdr:colOff>
      <xdr:row>34</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5933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104140</xdr:rowOff>
    </xdr:from>
    <xdr:to>
      <xdr:col>69</xdr:col>
      <xdr:colOff>92075</xdr:colOff>
      <xdr:row>34</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59334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94488</xdr:rowOff>
    </xdr:from>
    <xdr:to>
      <xdr:col>78</xdr:col>
      <xdr:colOff>120650</xdr:colOff>
      <xdr:row>35</xdr:row>
      <xdr:rowOff>24638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34815</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71628</xdr:rowOff>
    </xdr:from>
    <xdr:to>
      <xdr:col>65</xdr:col>
      <xdr:colOff>53975</xdr:colOff>
      <xdr:row>35</xdr:row>
      <xdr:rowOff>1778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11955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上昇傾向にあった公債費は、</a:t>
          </a:r>
          <a:r>
            <a:rPr lang="en-US" altLang="ja-JP" sz="1000" b="0" i="0" baseline="0">
              <a:solidFill>
                <a:schemeClr val="dk1"/>
              </a:solidFill>
              <a:effectLst/>
              <a:latin typeface="+mn-lt"/>
              <a:ea typeface="+mn-ea"/>
              <a:cs typeface="+mn-cs"/>
            </a:rPr>
            <a:t>R2</a:t>
          </a:r>
          <a:r>
            <a:rPr lang="ja-JP" altLang="ja-JP" sz="1000" b="0" i="0" baseline="0">
              <a:solidFill>
                <a:schemeClr val="dk1"/>
              </a:solidFill>
              <a:effectLst/>
              <a:latin typeface="+mn-lt"/>
              <a:ea typeface="+mn-ea"/>
              <a:cs typeface="+mn-cs"/>
            </a:rPr>
            <a:t>年度</a:t>
          </a:r>
          <a:r>
            <a:rPr lang="ja-JP" altLang="en-US" sz="1000" b="0" i="0" baseline="0">
              <a:solidFill>
                <a:schemeClr val="dk1"/>
              </a:solidFill>
              <a:effectLst/>
              <a:latin typeface="+mn-lt"/>
              <a:ea typeface="+mn-ea"/>
              <a:cs typeface="+mn-cs"/>
            </a:rPr>
            <a:t>は</a:t>
          </a:r>
          <a:r>
            <a:rPr lang="en-US" altLang="ja-JP" sz="1000" b="0" i="0" baseline="0">
              <a:solidFill>
                <a:schemeClr val="dk1"/>
              </a:solidFill>
              <a:effectLst/>
              <a:latin typeface="+mn-lt"/>
              <a:ea typeface="+mn-ea"/>
              <a:cs typeface="+mn-cs"/>
            </a:rPr>
            <a:t>18.0</a:t>
          </a:r>
          <a:r>
            <a:rPr lang="ja-JP" altLang="ja-JP" sz="1000" b="0" i="0" baseline="0">
              <a:solidFill>
                <a:schemeClr val="dk1"/>
              </a:solidFill>
              <a:effectLst/>
              <a:latin typeface="+mn-lt"/>
              <a:ea typeface="+mn-ea"/>
              <a:cs typeface="+mn-cs"/>
            </a:rPr>
            <a:t>ポイントとなり、</a:t>
          </a:r>
          <a:r>
            <a:rPr lang="en-US" altLang="ja-JP" sz="1000" b="0" i="0" baseline="0">
              <a:solidFill>
                <a:schemeClr val="dk1"/>
              </a:solidFill>
              <a:effectLst/>
              <a:latin typeface="+mn-lt"/>
              <a:ea typeface="+mn-ea"/>
              <a:cs typeface="+mn-cs"/>
            </a:rPr>
            <a:t>R3</a:t>
          </a:r>
          <a:r>
            <a:rPr lang="ja-JP" altLang="en-US" sz="1000" b="0" i="0" baseline="0">
              <a:solidFill>
                <a:schemeClr val="dk1"/>
              </a:solidFill>
              <a:effectLst/>
              <a:latin typeface="+mn-lt"/>
              <a:ea typeface="+mn-ea"/>
              <a:cs typeface="+mn-cs"/>
            </a:rPr>
            <a:t>年度は</a:t>
          </a:r>
          <a:r>
            <a:rPr lang="en-US" altLang="ja-JP" sz="1000" b="0" i="0" baseline="0">
              <a:solidFill>
                <a:schemeClr val="dk1"/>
              </a:solidFill>
              <a:effectLst/>
              <a:latin typeface="+mn-lt"/>
              <a:ea typeface="+mn-ea"/>
              <a:cs typeface="+mn-cs"/>
            </a:rPr>
            <a:t>15.9</a:t>
          </a:r>
          <a:r>
            <a:rPr lang="ja-JP" altLang="en-US" sz="1000" b="0" i="0" baseline="0">
              <a:solidFill>
                <a:schemeClr val="dk1"/>
              </a:solidFill>
              <a:effectLst/>
              <a:latin typeface="+mn-lt"/>
              <a:ea typeface="+mn-ea"/>
              <a:cs typeface="+mn-cs"/>
            </a:rPr>
            <a:t>ポイントと、</a:t>
          </a:r>
          <a:r>
            <a:rPr lang="en-US" altLang="ja-JP" sz="1000" b="0" i="0" baseline="0">
              <a:solidFill>
                <a:schemeClr val="dk1"/>
              </a:solidFill>
              <a:effectLst/>
              <a:latin typeface="+mn-lt"/>
              <a:ea typeface="+mn-ea"/>
              <a:cs typeface="+mn-cs"/>
            </a:rPr>
            <a:t>R2</a:t>
          </a:r>
          <a:r>
            <a:rPr lang="ja-JP" altLang="en-US" sz="1000" b="0" i="0" baseline="0">
              <a:solidFill>
                <a:schemeClr val="dk1"/>
              </a:solidFill>
              <a:effectLst/>
              <a:latin typeface="+mn-lt"/>
              <a:ea typeface="+mn-ea"/>
              <a:cs typeface="+mn-cs"/>
            </a:rPr>
            <a:t>年度</a:t>
          </a:r>
          <a:r>
            <a:rPr lang="ja-JP" altLang="ja-JP" sz="1000" b="0" i="0" baseline="0">
              <a:solidFill>
                <a:schemeClr val="dk1"/>
              </a:solidFill>
              <a:effectLst/>
              <a:latin typeface="+mn-lt"/>
              <a:ea typeface="+mn-ea"/>
              <a:cs typeface="+mn-cs"/>
            </a:rPr>
            <a:t>に比べ</a:t>
          </a:r>
          <a:r>
            <a:rPr lang="en-US" altLang="ja-JP" sz="1000" b="0" i="0" baseline="0">
              <a:solidFill>
                <a:schemeClr val="dk1"/>
              </a:solidFill>
              <a:effectLst/>
              <a:latin typeface="+mn-lt"/>
              <a:ea typeface="+mn-ea"/>
              <a:cs typeface="+mn-cs"/>
            </a:rPr>
            <a:t>2.1</a:t>
          </a:r>
          <a:r>
            <a:rPr lang="ja-JP" altLang="ja-JP" sz="1000" b="0" i="0" baseline="0">
              <a:solidFill>
                <a:schemeClr val="dk1"/>
              </a:solidFill>
              <a:effectLst/>
              <a:latin typeface="+mn-lt"/>
              <a:ea typeface="+mn-ea"/>
              <a:cs typeface="+mn-cs"/>
            </a:rPr>
            <a:t>ポイント下降し、類似団体平均（</a:t>
          </a:r>
          <a:r>
            <a:rPr lang="en-US" altLang="ja-JP" sz="1000" b="0" i="0" baseline="0">
              <a:solidFill>
                <a:schemeClr val="dk1"/>
              </a:solidFill>
              <a:effectLst/>
              <a:latin typeface="+mn-lt"/>
              <a:ea typeface="+mn-ea"/>
              <a:cs typeface="+mn-cs"/>
            </a:rPr>
            <a:t>17.1</a:t>
          </a:r>
          <a:r>
            <a:rPr lang="ja-JP" altLang="ja-JP" sz="1000" b="0" i="0" baseline="0">
              <a:solidFill>
                <a:schemeClr val="dk1"/>
              </a:solidFill>
              <a:effectLst/>
              <a:latin typeface="+mn-lt"/>
              <a:ea typeface="+mn-ea"/>
              <a:cs typeface="+mn-cs"/>
            </a:rPr>
            <a:t>）と比較しても</a:t>
          </a:r>
          <a:r>
            <a:rPr lang="en-US" altLang="ja-JP" sz="1000" b="0" i="0" baseline="0">
              <a:solidFill>
                <a:schemeClr val="dk1"/>
              </a:solidFill>
              <a:effectLst/>
              <a:latin typeface="+mn-lt"/>
              <a:ea typeface="+mn-ea"/>
              <a:cs typeface="+mn-cs"/>
            </a:rPr>
            <a:t>1.2</a:t>
          </a:r>
          <a:r>
            <a:rPr lang="ja-JP" altLang="ja-JP" sz="1000" b="0" i="0" baseline="0">
              <a:solidFill>
                <a:schemeClr val="dk1"/>
              </a:solidFill>
              <a:effectLst/>
              <a:latin typeface="+mn-lt"/>
              <a:ea typeface="+mn-ea"/>
              <a:cs typeface="+mn-cs"/>
            </a:rPr>
            <a:t>ポイント</a:t>
          </a:r>
          <a:r>
            <a:rPr lang="ja-JP" altLang="en-US" sz="1000" b="0" i="0" baseline="0">
              <a:solidFill>
                <a:schemeClr val="dk1"/>
              </a:solidFill>
              <a:effectLst/>
              <a:latin typeface="+mn-lt"/>
              <a:ea typeface="+mn-ea"/>
              <a:cs typeface="+mn-cs"/>
            </a:rPr>
            <a:t>下回っている</a:t>
          </a:r>
          <a:r>
            <a:rPr lang="ja-JP" altLang="ja-JP" sz="1000" b="0" i="0" baseline="0">
              <a:solidFill>
                <a:schemeClr val="dk1"/>
              </a:solidFill>
              <a:effectLst/>
              <a:latin typeface="+mn-lt"/>
              <a:ea typeface="+mn-ea"/>
              <a:cs typeface="+mn-cs"/>
            </a:rPr>
            <a:t>。要因として、一部の辺地債及び過疎債等の償還が終了したことで一時的な谷間に入ったためである。</a:t>
          </a:r>
          <a:endParaRPr lang="ja-JP" altLang="ja-JP" sz="1100">
            <a:effectLst/>
          </a:endParaRPr>
        </a:p>
        <a:p>
          <a:r>
            <a:rPr lang="ja-JP" altLang="ja-JP" sz="1000" b="0" i="0" baseline="0">
              <a:solidFill>
                <a:schemeClr val="dk1"/>
              </a:solidFill>
              <a:effectLst/>
              <a:latin typeface="+mn-lt"/>
              <a:ea typeface="+mn-ea"/>
              <a:cs typeface="+mn-cs"/>
            </a:rPr>
            <a:t>　</a:t>
          </a:r>
          <a:r>
            <a:rPr lang="ja-JP" altLang="en-US" sz="1000" b="0" i="0" baseline="0">
              <a:solidFill>
                <a:schemeClr val="dk1"/>
              </a:solidFill>
              <a:effectLst/>
              <a:latin typeface="+mn-lt"/>
              <a:ea typeface="+mn-ea"/>
              <a:cs typeface="+mn-cs"/>
            </a:rPr>
            <a:t>今後も、</a:t>
          </a:r>
          <a:r>
            <a:rPr lang="ja-JP" altLang="ja-JP" sz="1000" b="0" i="0" baseline="0">
              <a:solidFill>
                <a:schemeClr val="dk1"/>
              </a:solidFill>
              <a:effectLst/>
              <a:latin typeface="+mn-lt"/>
              <a:ea typeface="+mn-ea"/>
              <a:cs typeface="+mn-cs"/>
            </a:rPr>
            <a:t>村にとって有利な普通交付税の基準財政需要額への算入といった地方財政措置がなされる地方債を適切に選択することで、公債費負担が過剰にならないようにしながら、村債の発行規模を適切に維持するとともに、健全化判断比率の状況を踏まえて健全な財政運営に努めていく。</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85089</xdr:rowOff>
    </xdr:from>
    <xdr:to>
      <xdr:col>24</xdr:col>
      <xdr:colOff>25400</xdr:colOff>
      <xdr:row>76</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15289"/>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52088</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78</xdr:row>
      <xdr:rowOff>54611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195300"/>
          <a:ext cx="889000" cy="2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3629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149861</xdr:rowOff>
    </xdr:from>
    <xdr:to>
      <xdr:col>11</xdr:col>
      <xdr:colOff>9525</xdr:colOff>
      <xdr:row>77</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3515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50817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3811</xdr:rowOff>
    </xdr:from>
    <xdr:to>
      <xdr:col>15</xdr:col>
      <xdr:colOff>149225</xdr:colOff>
      <xdr:row>78</xdr:row>
      <xdr:rowOff>105411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90188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99061</xdr:rowOff>
    </xdr:from>
    <xdr:to>
      <xdr:col>6</xdr:col>
      <xdr:colOff>171450</xdr:colOff>
      <xdr:row>78</xdr:row>
      <xdr:rowOff>29211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公債費以外に係る経常収支比率は、前年度に比べさらに</a:t>
          </a:r>
          <a:r>
            <a:rPr lang="en-US" altLang="ja-JP" sz="1100" b="0" i="0" baseline="0">
              <a:solidFill>
                <a:schemeClr val="dk1"/>
              </a:solidFill>
              <a:effectLst/>
              <a:latin typeface="+mn-lt"/>
              <a:ea typeface="+mn-ea"/>
              <a:cs typeface="+mn-cs"/>
            </a:rPr>
            <a:t>3.6</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上昇</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たが</a:t>
          </a:r>
          <a:r>
            <a:rPr lang="ja-JP" altLang="ja-JP" sz="1100" b="0" i="0" baseline="0">
              <a:solidFill>
                <a:schemeClr val="dk1"/>
              </a:solidFill>
              <a:effectLst/>
              <a:latin typeface="+mn-lt"/>
              <a:ea typeface="+mn-ea"/>
              <a:cs typeface="+mn-cs"/>
            </a:rPr>
            <a:t>、依然、類似団体平均（</a:t>
          </a:r>
          <a:r>
            <a:rPr lang="en-US" altLang="ja-JP" sz="1100" b="0" i="0" baseline="0">
              <a:solidFill>
                <a:schemeClr val="dk1"/>
              </a:solidFill>
              <a:effectLst/>
              <a:latin typeface="+mn-lt"/>
              <a:ea typeface="+mn-ea"/>
              <a:cs typeface="+mn-cs"/>
            </a:rPr>
            <a:t>62.3</a:t>
          </a:r>
          <a:r>
            <a:rPr lang="ja-JP" altLang="ja-JP" sz="1100" b="0" i="0" baseline="0">
              <a:solidFill>
                <a:schemeClr val="dk1"/>
              </a:solidFill>
              <a:effectLst/>
              <a:latin typeface="+mn-lt"/>
              <a:ea typeface="+mn-ea"/>
              <a:cs typeface="+mn-cs"/>
            </a:rPr>
            <a:t>）より</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ポイント下回っている。主に人件費、物件費が主なものであり、今後も引き続き適正な定員管理による人件費</a:t>
          </a:r>
          <a:r>
            <a:rPr lang="ja-JP" altLang="en-US" sz="1100" b="0" i="0" baseline="0">
              <a:solidFill>
                <a:schemeClr val="dk1"/>
              </a:solidFill>
              <a:effectLst/>
              <a:latin typeface="+mn-lt"/>
              <a:ea typeface="+mn-ea"/>
              <a:cs typeface="+mn-cs"/>
            </a:rPr>
            <a:t>、物件費</a:t>
          </a:r>
          <a:r>
            <a:rPr lang="ja-JP" altLang="ja-JP" sz="1100" b="0" i="0" baseline="0">
              <a:solidFill>
                <a:schemeClr val="dk1"/>
              </a:solidFill>
              <a:effectLst/>
              <a:latin typeface="+mn-lt"/>
              <a:ea typeface="+mn-ea"/>
              <a:cs typeface="+mn-cs"/>
            </a:rPr>
            <a:t>の適正化等により各費目の歳出削減に努める。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657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39370</xdr:rowOff>
    </xdr:from>
    <xdr:to>
      <xdr:col>82</xdr:col>
      <xdr:colOff>107950</xdr:colOff>
      <xdr:row>77</xdr:row>
      <xdr:rowOff>5080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6957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78757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28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39370</xdr:rowOff>
    </xdr:from>
    <xdr:to>
      <xdr:col>78</xdr:col>
      <xdr:colOff>69850</xdr:colOff>
      <xdr:row>77</xdr:row>
      <xdr:rowOff>96520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06957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87630</xdr:rowOff>
    </xdr:from>
    <xdr:to>
      <xdr:col>78</xdr:col>
      <xdr:colOff>120650</xdr:colOff>
      <xdr:row>79</xdr:row>
      <xdr:rowOff>17780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2557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54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96520</xdr:rowOff>
    </xdr:from>
    <xdr:to>
      <xdr:col>73</xdr:col>
      <xdr:colOff>180975</xdr:colOff>
      <xdr:row>78</xdr:row>
      <xdr:rowOff>5080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2981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129539</xdr:rowOff>
    </xdr:from>
    <xdr:to>
      <xdr:col>74</xdr:col>
      <xdr:colOff>31750</xdr:colOff>
      <xdr:row>79</xdr:row>
      <xdr:rowOff>59689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44466</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168911</xdr:rowOff>
    </xdr:from>
    <xdr:to>
      <xdr:col>69</xdr:col>
      <xdr:colOff>92075</xdr:colOff>
      <xdr:row>78</xdr:row>
      <xdr:rowOff>5080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370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29227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135907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142257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160020</xdr:rowOff>
    </xdr:from>
    <xdr:to>
      <xdr:col>78</xdr:col>
      <xdr:colOff>120650</xdr:colOff>
      <xdr:row>76</xdr:row>
      <xdr:rowOff>90170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100347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45720</xdr:rowOff>
    </xdr:from>
    <xdr:to>
      <xdr:col>74</xdr:col>
      <xdr:colOff>31750</xdr:colOff>
      <xdr:row>77</xdr:row>
      <xdr:rowOff>147320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157497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125730</xdr:rowOff>
    </xdr:from>
    <xdr:to>
      <xdr:col>69</xdr:col>
      <xdr:colOff>142875</xdr:colOff>
      <xdr:row>78</xdr:row>
      <xdr:rowOff>55880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66057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58438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6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7497</xdr:rowOff>
    </xdr:from>
    <xdr:to>
      <xdr:col>29</xdr:col>
      <xdr:colOff>127000</xdr:colOff>
      <xdr:row>13</xdr:row>
      <xdr:rowOff>143945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283972"/>
          <a:ext cx="647700" cy="136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8853</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71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137550</xdr:rowOff>
    </xdr:from>
    <xdr:to>
      <xdr:col>26</xdr:col>
      <xdr:colOff>50800</xdr:colOff>
      <xdr:row>13</xdr:row>
      <xdr:rowOff>143945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2242575"/>
          <a:ext cx="698500" cy="177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137326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99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137550</xdr:rowOff>
    </xdr:from>
    <xdr:to>
      <xdr:col>22</xdr:col>
      <xdr:colOff>114300</xdr:colOff>
      <xdr:row>13</xdr:row>
      <xdr:rowOff>46198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242575"/>
          <a:ext cx="698500" cy="80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61724</xdr:rowOff>
    </xdr:from>
    <xdr:to>
      <xdr:col>22</xdr:col>
      <xdr:colOff>165100</xdr:colOff>
      <xdr:row>17</xdr:row>
      <xdr:rowOff>163324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148101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46198</xdr:rowOff>
    </xdr:from>
    <xdr:to>
      <xdr:col>18</xdr:col>
      <xdr:colOff>177800</xdr:colOff>
      <xdr:row>13</xdr:row>
      <xdr:rowOff>55216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322673"/>
          <a:ext cx="698500" cy="9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80102</xdr:rowOff>
    </xdr:from>
    <xdr:to>
      <xdr:col>19</xdr:col>
      <xdr:colOff>38100</xdr:colOff>
      <xdr:row>18</xdr:row>
      <xdr:rowOff>10252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166479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28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84658</xdr:rowOff>
    </xdr:from>
    <xdr:to>
      <xdr:col>15</xdr:col>
      <xdr:colOff>101600</xdr:colOff>
      <xdr:row>18</xdr:row>
      <xdr:rowOff>14808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171035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128147</xdr:rowOff>
    </xdr:from>
    <xdr:to>
      <xdr:col>29</xdr:col>
      <xdr:colOff>177800</xdr:colOff>
      <xdr:row>13</xdr:row>
      <xdr:rowOff>58297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233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36724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1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93145</xdr:rowOff>
    </xdr:from>
    <xdr:to>
      <xdr:col>26</xdr:col>
      <xdr:colOff>101600</xdr:colOff>
      <xdr:row>14</xdr:row>
      <xdr:rowOff>23295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369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33472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1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86750</xdr:rowOff>
    </xdr:from>
    <xdr:to>
      <xdr:col>22</xdr:col>
      <xdr:colOff>165100</xdr:colOff>
      <xdr:row>13</xdr:row>
      <xdr:rowOff>16900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191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27077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196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166848</xdr:rowOff>
    </xdr:from>
    <xdr:to>
      <xdr:col>19</xdr:col>
      <xdr:colOff>38100</xdr:colOff>
      <xdr:row>13</xdr:row>
      <xdr:rowOff>96998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271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107175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040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4416</xdr:rowOff>
    </xdr:from>
    <xdr:to>
      <xdr:col>15</xdr:col>
      <xdr:colOff>101600</xdr:colOff>
      <xdr:row>13</xdr:row>
      <xdr:rowOff>106016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280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116193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04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100244</xdr:rowOff>
    </xdr:from>
    <xdr:to>
      <xdr:col>29</xdr:col>
      <xdr:colOff>127000</xdr:colOff>
      <xdr:row>35</xdr:row>
      <xdr:rowOff>109082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10594"/>
          <a:ext cx="647700" cy="8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95771</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06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60276</xdr:rowOff>
    </xdr:from>
    <xdr:to>
      <xdr:col>26</xdr:col>
      <xdr:colOff>50800</xdr:colOff>
      <xdr:row>35</xdr:row>
      <xdr:rowOff>109082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670626"/>
          <a:ext cx="698500" cy="48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5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232199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42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60276</xdr:rowOff>
    </xdr:from>
    <xdr:to>
      <xdr:col>22</xdr:col>
      <xdr:colOff>114300</xdr:colOff>
      <xdr:row>35</xdr:row>
      <xdr:rowOff>61254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670626"/>
          <a:ext cx="698500" cy="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157106</xdr:rowOff>
    </xdr:from>
    <xdr:to>
      <xdr:col>22</xdr:col>
      <xdr:colOff>165100</xdr:colOff>
      <xdr:row>35</xdr:row>
      <xdr:rowOff>258706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6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243483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61254</xdr:rowOff>
    </xdr:from>
    <xdr:to>
      <xdr:col>18</xdr:col>
      <xdr:colOff>177800</xdr:colOff>
      <xdr:row>35</xdr:row>
      <xdr:rowOff>103436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671604"/>
          <a:ext cx="698500" cy="42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165761</xdr:rowOff>
    </xdr:from>
    <xdr:to>
      <xdr:col>19</xdr:col>
      <xdr:colOff>38100</xdr:colOff>
      <xdr:row>35</xdr:row>
      <xdr:rowOff>267361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252138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163192</xdr:rowOff>
    </xdr:from>
    <xdr:to>
      <xdr:col>15</xdr:col>
      <xdr:colOff>101600</xdr:colOff>
      <xdr:row>35</xdr:row>
      <xdr:rowOff>264792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249569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9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49444</xdr:rowOff>
    </xdr:from>
    <xdr:to>
      <xdr:col>29</xdr:col>
      <xdr:colOff>177800</xdr:colOff>
      <xdr:row>35</xdr:row>
      <xdr:rowOff>151044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59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237421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58282</xdr:rowOff>
    </xdr:from>
    <xdr:to>
      <xdr:col>26</xdr:col>
      <xdr:colOff>101600</xdr:colOff>
      <xdr:row>35</xdr:row>
      <xdr:rowOff>159882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68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170059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3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9476</xdr:rowOff>
    </xdr:from>
    <xdr:to>
      <xdr:col>22</xdr:col>
      <xdr:colOff>165100</xdr:colOff>
      <xdr:row>35</xdr:row>
      <xdr:rowOff>111076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19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121253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38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10454</xdr:rowOff>
    </xdr:from>
    <xdr:to>
      <xdr:col>19</xdr:col>
      <xdr:colOff>38100</xdr:colOff>
      <xdr:row>35</xdr:row>
      <xdr:rowOff>112054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20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122232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8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52636</xdr:rowOff>
    </xdr:from>
    <xdr:to>
      <xdr:col>15</xdr:col>
      <xdr:colOff>101600</xdr:colOff>
      <xdr:row>35</xdr:row>
      <xdr:rowOff>154236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62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164413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3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
337
9.78
3,215,531
2,864,493
334,309
551,448
1,070,356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43008</xdr:rowOff>
    </xdr:from>
    <xdr:to>
      <xdr:col>24</xdr:col>
      <xdr:colOff>63500</xdr:colOff>
      <xdr:row>32</xdr:row>
      <xdr:rowOff>64165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357958"/>
          <a:ext cx="838200" cy="19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45633</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17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130074</xdr:rowOff>
    </xdr:from>
    <xdr:to>
      <xdr:col>19</xdr:col>
      <xdr:colOff>177800</xdr:colOff>
      <xdr:row>32</xdr:row>
      <xdr:rowOff>64165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5445024"/>
          <a:ext cx="889000" cy="10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2370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130074</xdr:rowOff>
    </xdr:from>
    <xdr:to>
      <xdr:col>15</xdr:col>
      <xdr:colOff>50800</xdr:colOff>
      <xdr:row>33</xdr:row>
      <xdr:rowOff>124090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445024"/>
          <a:ext cx="889000" cy="33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130722</xdr:rowOff>
    </xdr:from>
    <xdr:to>
      <xdr:col>15</xdr:col>
      <xdr:colOff>101600</xdr:colOff>
      <xdr:row>37</xdr:row>
      <xdr:rowOff>60872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51999</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124090</xdr:rowOff>
    </xdr:from>
    <xdr:to>
      <xdr:col>10</xdr:col>
      <xdr:colOff>114300</xdr:colOff>
      <xdr:row>33</xdr:row>
      <xdr:rowOff>131362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781940"/>
          <a:ext cx="889000" cy="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144714</xdr:rowOff>
    </xdr:from>
    <xdr:to>
      <xdr:col>10</xdr:col>
      <xdr:colOff>165100</xdr:colOff>
      <xdr:row>37</xdr:row>
      <xdr:rowOff>74864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65991</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146557</xdr:rowOff>
    </xdr:from>
    <xdr:to>
      <xdr:col>6</xdr:col>
      <xdr:colOff>38100</xdr:colOff>
      <xdr:row>37</xdr:row>
      <xdr:rowOff>76707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67834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163658</xdr:rowOff>
    </xdr:from>
    <xdr:to>
      <xdr:col>24</xdr:col>
      <xdr:colOff>114300</xdr:colOff>
      <xdr:row>31</xdr:row>
      <xdr:rowOff>93808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30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116685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26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13365</xdr:rowOff>
    </xdr:from>
    <xdr:to>
      <xdr:col>20</xdr:col>
      <xdr:colOff>38100</xdr:colOff>
      <xdr:row>32</xdr:row>
      <xdr:rowOff>114965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49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131492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274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79274</xdr:rowOff>
    </xdr:from>
    <xdr:to>
      <xdr:col>15</xdr:col>
      <xdr:colOff>101600</xdr:colOff>
      <xdr:row>32</xdr:row>
      <xdr:rowOff>9424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39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25951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16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73290</xdr:rowOff>
    </xdr:from>
    <xdr:to>
      <xdr:col>10</xdr:col>
      <xdr:colOff>165100</xdr:colOff>
      <xdr:row>34</xdr:row>
      <xdr:rowOff>3440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7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19967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50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80562</xdr:rowOff>
    </xdr:from>
    <xdr:to>
      <xdr:col>6</xdr:col>
      <xdr:colOff>38100</xdr:colOff>
      <xdr:row>34</xdr:row>
      <xdr:rowOff>10712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73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27239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51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93783</xdr:rowOff>
    </xdr:from>
    <xdr:to>
      <xdr:col>24</xdr:col>
      <xdr:colOff>63500</xdr:colOff>
      <xdr:row>51</xdr:row>
      <xdr:rowOff>116636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666283"/>
          <a:ext cx="838200" cy="19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158636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59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63930</xdr:rowOff>
    </xdr:from>
    <xdr:to>
      <xdr:col>19</xdr:col>
      <xdr:colOff>177800</xdr:colOff>
      <xdr:row>51</xdr:row>
      <xdr:rowOff>116636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8807880"/>
          <a:ext cx="889000" cy="5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118261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9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142394</xdr:rowOff>
    </xdr:from>
    <xdr:to>
      <xdr:col>15</xdr:col>
      <xdr:colOff>50800</xdr:colOff>
      <xdr:row>51</xdr:row>
      <xdr:rowOff>63930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8543444"/>
          <a:ext cx="889000" cy="26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32596</xdr:rowOff>
    </xdr:from>
    <xdr:to>
      <xdr:col>15</xdr:col>
      <xdr:colOff>101600</xdr:colOff>
      <xdr:row>57</xdr:row>
      <xdr:rowOff>134196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125323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9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142394</xdr:rowOff>
    </xdr:from>
    <xdr:to>
      <xdr:col>10</xdr:col>
      <xdr:colOff>114300</xdr:colOff>
      <xdr:row>49</xdr:row>
      <xdr:rowOff>149254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8543444"/>
          <a:ext cx="889000" cy="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39965</xdr:rowOff>
    </xdr:from>
    <xdr:to>
      <xdr:col>10</xdr:col>
      <xdr:colOff>165100</xdr:colOff>
      <xdr:row>57</xdr:row>
      <xdr:rowOff>141565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132692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51036</xdr:rowOff>
    </xdr:from>
    <xdr:to>
      <xdr:col>6</xdr:col>
      <xdr:colOff>38100</xdr:colOff>
      <xdr:row>57</xdr:row>
      <xdr:rowOff>152636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143763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42983</xdr:rowOff>
    </xdr:from>
    <xdr:to>
      <xdr:col>24</xdr:col>
      <xdr:colOff>114300</xdr:colOff>
      <xdr:row>50</xdr:row>
      <xdr:rowOff>144583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61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167460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56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65836</xdr:rowOff>
    </xdr:from>
    <xdr:to>
      <xdr:col>20</xdr:col>
      <xdr:colOff>38100</xdr:colOff>
      <xdr:row>51</xdr:row>
      <xdr:rowOff>167436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80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12513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58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13130</xdr:rowOff>
    </xdr:from>
    <xdr:to>
      <xdr:col>15</xdr:col>
      <xdr:colOff>101600</xdr:colOff>
      <xdr:row>51</xdr:row>
      <xdr:rowOff>114730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7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131257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53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91594</xdr:rowOff>
    </xdr:from>
    <xdr:to>
      <xdr:col>10</xdr:col>
      <xdr:colOff>165100</xdr:colOff>
      <xdr:row>50</xdr:row>
      <xdr:rowOff>21744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849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48</xdr:row>
      <xdr:rowOff>38271</xdr:rowOff>
    </xdr:from>
    <xdr:ext cx="690189"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674205" y="8267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98454</xdr:rowOff>
    </xdr:from>
    <xdr:to>
      <xdr:col>6</xdr:col>
      <xdr:colOff>38100</xdr:colOff>
      <xdr:row>50</xdr:row>
      <xdr:rowOff>28604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849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48</xdr:row>
      <xdr:rowOff>45131</xdr:rowOff>
    </xdr:from>
    <xdr:ext cx="690189"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85205" y="82747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92439</xdr:rowOff>
    </xdr:from>
    <xdr:to>
      <xdr:col>24</xdr:col>
      <xdr:colOff>63500</xdr:colOff>
      <xdr:row>78</xdr:row>
      <xdr:rowOff>110942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65539"/>
          <a:ext cx="838200" cy="1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115626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45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38069</xdr:rowOff>
    </xdr:from>
    <xdr:to>
      <xdr:col>19</xdr:col>
      <xdr:colOff>177800</xdr:colOff>
      <xdr:row>78</xdr:row>
      <xdr:rowOff>92439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11169"/>
          <a:ext cx="889000" cy="5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38069</xdr:rowOff>
    </xdr:from>
    <xdr:to>
      <xdr:col>15</xdr:col>
      <xdr:colOff>50800</xdr:colOff>
      <xdr:row>78</xdr:row>
      <xdr:rowOff>102758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11169"/>
          <a:ext cx="889000" cy="6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93212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102758</xdr:rowOff>
    </xdr:from>
    <xdr:to>
      <xdr:col>10</xdr:col>
      <xdr:colOff>114300</xdr:colOff>
      <xdr:row>78</xdr:row>
      <xdr:rowOff>105817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75858"/>
          <a:ext cx="889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83473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73699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60142</xdr:rowOff>
    </xdr:from>
    <xdr:to>
      <xdr:col>24</xdr:col>
      <xdr:colOff>114300</xdr:colOff>
      <xdr:row>78</xdr:row>
      <xdr:rowOff>161742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3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146519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4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41639</xdr:rowOff>
    </xdr:from>
    <xdr:to>
      <xdr:col>20</xdr:col>
      <xdr:colOff>38100</xdr:colOff>
      <xdr:row>78</xdr:row>
      <xdr:rowOff>143239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1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134366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50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158719</xdr:rowOff>
    </xdr:from>
    <xdr:to>
      <xdr:col>15</xdr:col>
      <xdr:colOff>101600</xdr:colOff>
      <xdr:row>78</xdr:row>
      <xdr:rowOff>88869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79996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5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51958</xdr:rowOff>
    </xdr:from>
    <xdr:to>
      <xdr:col>10</xdr:col>
      <xdr:colOff>165100</xdr:colOff>
      <xdr:row>78</xdr:row>
      <xdr:rowOff>153558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144685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1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55017</xdr:rowOff>
    </xdr:from>
    <xdr:to>
      <xdr:col>6</xdr:col>
      <xdr:colOff>38100</xdr:colOff>
      <xdr:row>78</xdr:row>
      <xdr:rowOff>156617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147744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2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134175</xdr:rowOff>
    </xdr:from>
    <xdr:to>
      <xdr:col>24</xdr:col>
      <xdr:colOff>63500</xdr:colOff>
      <xdr:row>96</xdr:row>
      <xdr:rowOff>64452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21925"/>
          <a:ext cx="8382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156660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1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63790</xdr:rowOff>
    </xdr:from>
    <xdr:to>
      <xdr:col>19</xdr:col>
      <xdr:colOff>177800</xdr:colOff>
      <xdr:row>96</xdr:row>
      <xdr:rowOff>64452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22990"/>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80382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45958</xdr:rowOff>
    </xdr:from>
    <xdr:to>
      <xdr:col>15</xdr:col>
      <xdr:colOff>50800</xdr:colOff>
      <xdr:row>96</xdr:row>
      <xdr:rowOff>63790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05158"/>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107320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45958</xdr:rowOff>
    </xdr:from>
    <xdr:to>
      <xdr:col>10</xdr:col>
      <xdr:colOff>114300</xdr:colOff>
      <xdr:row>96</xdr:row>
      <xdr:rowOff>107993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05158"/>
          <a:ext cx="889000" cy="6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113895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2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83375</xdr:rowOff>
    </xdr:from>
    <xdr:to>
      <xdr:col>24</xdr:col>
      <xdr:colOff>114300</xdr:colOff>
      <xdr:row>96</xdr:row>
      <xdr:rowOff>13525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7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61802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4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13652</xdr:rowOff>
    </xdr:from>
    <xdr:to>
      <xdr:col>20</xdr:col>
      <xdr:colOff>38100</xdr:colOff>
      <xdr:row>96</xdr:row>
      <xdr:rowOff>115252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7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106379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12990</xdr:rowOff>
    </xdr:from>
    <xdr:to>
      <xdr:col>15</xdr:col>
      <xdr:colOff>101600</xdr:colOff>
      <xdr:row>96</xdr:row>
      <xdr:rowOff>114590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7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105717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6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166608</xdr:rowOff>
    </xdr:from>
    <xdr:to>
      <xdr:col>10</xdr:col>
      <xdr:colOff>165100</xdr:colOff>
      <xdr:row>96</xdr:row>
      <xdr:rowOff>96758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5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113285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22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57193</xdr:rowOff>
    </xdr:from>
    <xdr:to>
      <xdr:col>6</xdr:col>
      <xdr:colOff>38100</xdr:colOff>
      <xdr:row>96</xdr:row>
      <xdr:rowOff>158793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1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149920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42450</xdr:rowOff>
    </xdr:from>
    <xdr:to>
      <xdr:col>55</xdr:col>
      <xdr:colOff>0</xdr:colOff>
      <xdr:row>34</xdr:row>
      <xdr:rowOff>61191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5528850"/>
          <a:ext cx="838200" cy="36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33686</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05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61191</xdr:rowOff>
    </xdr:from>
    <xdr:to>
      <xdr:col>50</xdr:col>
      <xdr:colOff>114300</xdr:colOff>
      <xdr:row>35</xdr:row>
      <xdr:rowOff>165530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890491"/>
          <a:ext cx="889000" cy="27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129931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165530</xdr:rowOff>
    </xdr:from>
    <xdr:to>
      <xdr:col>45</xdr:col>
      <xdr:colOff>177800</xdr:colOff>
      <xdr:row>37</xdr:row>
      <xdr:rowOff>152454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166280"/>
          <a:ext cx="889000" cy="32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50559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30487</xdr:rowOff>
    </xdr:from>
    <xdr:to>
      <xdr:col>41</xdr:col>
      <xdr:colOff>50800</xdr:colOff>
      <xdr:row>37</xdr:row>
      <xdr:rowOff>152454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859787"/>
          <a:ext cx="889000" cy="63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94832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55863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163100</xdr:rowOff>
    </xdr:from>
    <xdr:to>
      <xdr:col>55</xdr:col>
      <xdr:colOff>50800</xdr:colOff>
      <xdr:row>32</xdr:row>
      <xdr:rowOff>93250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4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14527</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32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10391</xdr:rowOff>
    </xdr:from>
    <xdr:to>
      <xdr:col>50</xdr:col>
      <xdr:colOff>165100</xdr:colOff>
      <xdr:row>34</xdr:row>
      <xdr:rowOff>111991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83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128518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61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114730</xdr:rowOff>
    </xdr:from>
    <xdr:to>
      <xdr:col>46</xdr:col>
      <xdr:colOff>38100</xdr:colOff>
      <xdr:row>36</xdr:row>
      <xdr:rowOff>44880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1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61407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89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101654</xdr:rowOff>
    </xdr:from>
    <xdr:to>
      <xdr:col>41</xdr:col>
      <xdr:colOff>101600</xdr:colOff>
      <xdr:row>38</xdr:row>
      <xdr:rowOff>31804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22931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538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151137</xdr:rowOff>
    </xdr:from>
    <xdr:to>
      <xdr:col>36</xdr:col>
      <xdr:colOff>165100</xdr:colOff>
      <xdr:row>34</xdr:row>
      <xdr:rowOff>81287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8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97814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58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74871</xdr:rowOff>
    </xdr:from>
    <xdr:to>
      <xdr:col>55</xdr:col>
      <xdr:colOff>0</xdr:colOff>
      <xdr:row>58</xdr:row>
      <xdr:rowOff>14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8818821"/>
          <a:ext cx="838200" cy="112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3898</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4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xdr:rowOff>
    </xdr:from>
    <xdr:to>
      <xdr:col>50</xdr:col>
      <xdr:colOff>114300</xdr:colOff>
      <xdr:row>58</xdr:row>
      <xdr:rowOff>11095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44114"/>
          <a:ext cx="889000" cy="1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112810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5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129200</xdr:rowOff>
    </xdr:from>
    <xdr:to>
      <xdr:col>45</xdr:col>
      <xdr:colOff>177800</xdr:colOff>
      <xdr:row>58</xdr:row>
      <xdr:rowOff>11095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01850"/>
          <a:ext cx="889000" cy="5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27549</xdr:rowOff>
    </xdr:from>
    <xdr:to>
      <xdr:col>46</xdr:col>
      <xdr:colOff>38100</xdr:colOff>
      <xdr:row>58</xdr:row>
      <xdr:rowOff>129149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120276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6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129200</xdr:rowOff>
    </xdr:from>
    <xdr:to>
      <xdr:col>41</xdr:col>
      <xdr:colOff>50800</xdr:colOff>
      <xdr:row>57</xdr:row>
      <xdr:rowOff>169019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01850"/>
          <a:ext cx="889000" cy="3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26817</xdr:rowOff>
    </xdr:from>
    <xdr:to>
      <xdr:col>41</xdr:col>
      <xdr:colOff>101600</xdr:colOff>
      <xdr:row>58</xdr:row>
      <xdr:rowOff>128417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119544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6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22338</xdr:rowOff>
    </xdr:from>
    <xdr:to>
      <xdr:col>36</xdr:col>
      <xdr:colOff>165100</xdr:colOff>
      <xdr:row>58</xdr:row>
      <xdr:rowOff>123938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6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115065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5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24071</xdr:rowOff>
    </xdr:from>
    <xdr:to>
      <xdr:col>55</xdr:col>
      <xdr:colOff>50800</xdr:colOff>
      <xdr:row>51</xdr:row>
      <xdr:rowOff>125671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87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148548</xdr:rowOff>
    </xdr:from>
    <xdr:ext cx="690189"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8721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120664</xdr:rowOff>
    </xdr:from>
    <xdr:to>
      <xdr:col>50</xdr:col>
      <xdr:colOff>165100</xdr:colOff>
      <xdr:row>58</xdr:row>
      <xdr:rowOff>50814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9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67341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66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131745</xdr:rowOff>
    </xdr:from>
    <xdr:to>
      <xdr:col>46</xdr:col>
      <xdr:colOff>38100</xdr:colOff>
      <xdr:row>58</xdr:row>
      <xdr:rowOff>61895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0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78422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7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78400</xdr:rowOff>
    </xdr:from>
    <xdr:to>
      <xdr:col>41</xdr:col>
      <xdr:colOff>101600</xdr:colOff>
      <xdr:row>58</xdr:row>
      <xdr:rowOff>8550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25077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2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118219</xdr:rowOff>
    </xdr:from>
    <xdr:to>
      <xdr:col>36</xdr:col>
      <xdr:colOff>165100</xdr:colOff>
      <xdr:row>58</xdr:row>
      <xdr:rowOff>48369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9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64896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66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135560</xdr:rowOff>
    </xdr:from>
    <xdr:to>
      <xdr:col>55</xdr:col>
      <xdr:colOff>0</xdr:colOff>
      <xdr:row>78</xdr:row>
      <xdr:rowOff>109204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2308510"/>
          <a:ext cx="838200" cy="117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51908</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42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109204</xdr:rowOff>
    </xdr:from>
    <xdr:to>
      <xdr:col>50</xdr:col>
      <xdr:colOff>114300</xdr:colOff>
      <xdr:row>78</xdr:row>
      <xdr:rowOff>123845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482304"/>
          <a:ext cx="889000" cy="1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163433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5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50887</xdr:rowOff>
    </xdr:from>
    <xdr:to>
      <xdr:col>45</xdr:col>
      <xdr:colOff>177800</xdr:colOff>
      <xdr:row>78</xdr:row>
      <xdr:rowOff>123845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423987"/>
          <a:ext cx="889000" cy="7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71213</xdr:rowOff>
    </xdr:from>
    <xdr:to>
      <xdr:col>46</xdr:col>
      <xdr:colOff>38100</xdr:colOff>
      <xdr:row>79</xdr:row>
      <xdr:rowOff>1363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44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17890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21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50887</xdr:rowOff>
    </xdr:from>
    <xdr:to>
      <xdr:col>41</xdr:col>
      <xdr:colOff>50800</xdr:colOff>
      <xdr:row>78</xdr:row>
      <xdr:rowOff>51487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423987"/>
          <a:ext cx="8890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72977</xdr:rowOff>
    </xdr:from>
    <xdr:to>
      <xdr:col>41</xdr:col>
      <xdr:colOff>101600</xdr:colOff>
      <xdr:row>79</xdr:row>
      <xdr:rowOff>3127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44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165704</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5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70949</xdr:rowOff>
    </xdr:from>
    <xdr:to>
      <xdr:col>36</xdr:col>
      <xdr:colOff>165100</xdr:colOff>
      <xdr:row>79</xdr:row>
      <xdr:rowOff>1099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4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163676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5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84760</xdr:rowOff>
    </xdr:from>
    <xdr:to>
      <xdr:col>55</xdr:col>
      <xdr:colOff>50800</xdr:colOff>
      <xdr:row>72</xdr:row>
      <xdr:rowOff>14910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225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37787</xdr:rowOff>
    </xdr:from>
    <xdr:ext cx="690189"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2210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58404</xdr:rowOff>
    </xdr:from>
    <xdr:to>
      <xdr:col>50</xdr:col>
      <xdr:colOff>165100</xdr:colOff>
      <xdr:row>78</xdr:row>
      <xdr:rowOff>160004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3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5081</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39795" y="1320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73045</xdr:rowOff>
    </xdr:from>
    <xdr:to>
      <xdr:col>46</xdr:col>
      <xdr:colOff>38100</xdr:colOff>
      <xdr:row>79</xdr:row>
      <xdr:rowOff>3195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44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165772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53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xdr:rowOff>
    </xdr:from>
    <xdr:to>
      <xdr:col>41</xdr:col>
      <xdr:colOff>101600</xdr:colOff>
      <xdr:row>78</xdr:row>
      <xdr:rowOff>101687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7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118214</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61795" y="1314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687</xdr:rowOff>
    </xdr:from>
    <xdr:to>
      <xdr:col>36</xdr:col>
      <xdr:colOff>165100</xdr:colOff>
      <xdr:row>78</xdr:row>
      <xdr:rowOff>102287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37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118814</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672795" y="1314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86242"/>
          <a:ext cx="1270" cy="143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8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169459</xdr:rowOff>
    </xdr:from>
    <xdr:to>
      <xdr:col>55</xdr:col>
      <xdr:colOff>0</xdr:colOff>
      <xdr:row>96</xdr:row>
      <xdr:rowOff>54426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114309"/>
          <a:ext cx="838200" cy="39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30912</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61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133555</xdr:rowOff>
    </xdr:from>
    <xdr:to>
      <xdr:col>50</xdr:col>
      <xdr:colOff>114300</xdr:colOff>
      <xdr:row>93</xdr:row>
      <xdr:rowOff>169459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078405"/>
          <a:ext cx="889000" cy="3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86554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71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133555</xdr:rowOff>
    </xdr:from>
    <xdr:to>
      <xdr:col>45</xdr:col>
      <xdr:colOff>177800</xdr:colOff>
      <xdr:row>95</xdr:row>
      <xdr:rowOff>77040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078405"/>
          <a:ext cx="889000" cy="28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65318</xdr:rowOff>
    </xdr:from>
    <xdr:to>
      <xdr:col>46</xdr:col>
      <xdr:colOff>38100</xdr:colOff>
      <xdr:row>97</xdr:row>
      <xdr:rowOff>166918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158045</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7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77040</xdr:rowOff>
    </xdr:from>
    <xdr:to>
      <xdr:col>41</xdr:col>
      <xdr:colOff>50800</xdr:colOff>
      <xdr:row>96</xdr:row>
      <xdr:rowOff>120650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364790"/>
          <a:ext cx="889000" cy="21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71355</xdr:rowOff>
    </xdr:from>
    <xdr:to>
      <xdr:col>41</xdr:col>
      <xdr:colOff>101600</xdr:colOff>
      <xdr:row>98</xdr:row>
      <xdr:rowOff>1505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164082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79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38050</xdr:rowOff>
    </xdr:from>
    <xdr:to>
      <xdr:col>36</xdr:col>
      <xdr:colOff>165100</xdr:colOff>
      <xdr:row>97</xdr:row>
      <xdr:rowOff>139650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130777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76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3626</xdr:rowOff>
    </xdr:from>
    <xdr:to>
      <xdr:col>55</xdr:col>
      <xdr:colOff>50800</xdr:colOff>
      <xdr:row>96</xdr:row>
      <xdr:rowOff>105226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4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26503</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314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118659</xdr:rowOff>
    </xdr:from>
    <xdr:to>
      <xdr:col>50</xdr:col>
      <xdr:colOff>165100</xdr:colOff>
      <xdr:row>94</xdr:row>
      <xdr:rowOff>48809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06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65336</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5838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82755</xdr:rowOff>
    </xdr:from>
    <xdr:to>
      <xdr:col>46</xdr:col>
      <xdr:colOff>38100</xdr:colOff>
      <xdr:row>94</xdr:row>
      <xdr:rowOff>12905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02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29432</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580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26240</xdr:rowOff>
    </xdr:from>
    <xdr:to>
      <xdr:col>41</xdr:col>
      <xdr:colOff>101600</xdr:colOff>
      <xdr:row>95</xdr:row>
      <xdr:rowOff>127840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3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144367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0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69850</xdr:rowOff>
    </xdr:from>
    <xdr:to>
      <xdr:col>36</xdr:col>
      <xdr:colOff>165100</xdr:colOff>
      <xdr:row>97</xdr:row>
      <xdr:rowOff>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5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16527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30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23320</xdr:rowOff>
    </xdr:from>
    <xdr:to>
      <xdr:col>85</xdr:col>
      <xdr:colOff>127000</xdr:colOff>
      <xdr:row>38</xdr:row>
      <xdr:rowOff>27720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538420"/>
          <a:ext cx="8382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9731</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24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146727</xdr:rowOff>
    </xdr:from>
    <xdr:to>
      <xdr:col>81</xdr:col>
      <xdr:colOff>50800</xdr:colOff>
      <xdr:row>38</xdr:row>
      <xdr:rowOff>23320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318927"/>
          <a:ext cx="889000" cy="21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127712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4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122127</xdr:rowOff>
    </xdr:from>
    <xdr:to>
      <xdr:col>76</xdr:col>
      <xdr:colOff>114300</xdr:colOff>
      <xdr:row>36</xdr:row>
      <xdr:rowOff>146727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294327"/>
          <a:ext cx="889000" cy="2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128940</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122127</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294327"/>
          <a:ext cx="889000" cy="36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137770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168286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148370</xdr:rowOff>
    </xdr:from>
    <xdr:to>
      <xdr:col>85</xdr:col>
      <xdr:colOff>177800</xdr:colOff>
      <xdr:row>38</xdr:row>
      <xdr:rowOff>78521</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4920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107747</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27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143970</xdr:rowOff>
    </xdr:from>
    <xdr:to>
      <xdr:col>81</xdr:col>
      <xdr:colOff>101600</xdr:colOff>
      <xdr:row>38</xdr:row>
      <xdr:rowOff>74120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4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90647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26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95927</xdr:rowOff>
    </xdr:from>
    <xdr:to>
      <xdr:col>76</xdr:col>
      <xdr:colOff>165100</xdr:colOff>
      <xdr:row>37</xdr:row>
      <xdr:rowOff>26077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26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42604</xdr:rowOff>
    </xdr:from>
    <xdr:ext cx="59901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292795" y="604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71327</xdr:rowOff>
    </xdr:from>
    <xdr:to>
      <xdr:col>72</xdr:col>
      <xdr:colOff>38100</xdr:colOff>
      <xdr:row>37</xdr:row>
      <xdr:rowOff>1477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24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18004</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03795" y="601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79299</xdr:rowOff>
    </xdr:from>
    <xdr:to>
      <xdr:col>67</xdr:col>
      <xdr:colOff>101600</xdr:colOff>
      <xdr:row>59</xdr:row>
      <xdr:rowOff>9449</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1002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25976</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57333" y="979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62199</xdr:rowOff>
    </xdr:from>
    <xdr:to>
      <xdr:col>85</xdr:col>
      <xdr:colOff>127000</xdr:colOff>
      <xdr:row>76</xdr:row>
      <xdr:rowOff>75002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92399"/>
          <a:ext cx="8382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15059</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16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16346</xdr:rowOff>
    </xdr:from>
    <xdr:to>
      <xdr:col>81</xdr:col>
      <xdr:colOff>50800</xdr:colOff>
      <xdr:row>76</xdr:row>
      <xdr:rowOff>75002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046546"/>
          <a:ext cx="889000" cy="5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143234</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16346</xdr:rowOff>
    </xdr:from>
    <xdr:to>
      <xdr:col>76</xdr:col>
      <xdr:colOff>114300</xdr:colOff>
      <xdr:row>76</xdr:row>
      <xdr:rowOff>34285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046546"/>
          <a:ext cx="889000" cy="1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151689</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140022</xdr:rowOff>
    </xdr:from>
    <xdr:to>
      <xdr:col>71</xdr:col>
      <xdr:colOff>177800</xdr:colOff>
      <xdr:row>76</xdr:row>
      <xdr:rowOff>34285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2998772"/>
          <a:ext cx="889000" cy="6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155577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146466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11399</xdr:rowOff>
    </xdr:from>
    <xdr:to>
      <xdr:col>85</xdr:col>
      <xdr:colOff>177800</xdr:colOff>
      <xdr:row>76</xdr:row>
      <xdr:rowOff>112999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4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34276</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9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24202</xdr:rowOff>
    </xdr:from>
    <xdr:to>
      <xdr:col>81</xdr:col>
      <xdr:colOff>101600</xdr:colOff>
      <xdr:row>76</xdr:row>
      <xdr:rowOff>125802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5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142329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82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136996</xdr:rowOff>
    </xdr:from>
    <xdr:to>
      <xdr:col>76</xdr:col>
      <xdr:colOff>165100</xdr:colOff>
      <xdr:row>76</xdr:row>
      <xdr:rowOff>67146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99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83673</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77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154935</xdr:rowOff>
    </xdr:from>
    <xdr:to>
      <xdr:col>72</xdr:col>
      <xdr:colOff>38100</xdr:colOff>
      <xdr:row>76</xdr:row>
      <xdr:rowOff>85085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101612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7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89222</xdr:rowOff>
    </xdr:from>
    <xdr:to>
      <xdr:col>67</xdr:col>
      <xdr:colOff>101600</xdr:colOff>
      <xdr:row>76</xdr:row>
      <xdr:rowOff>19372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94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35899</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72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82828</xdr:rowOff>
    </xdr:from>
    <xdr:to>
      <xdr:col>85</xdr:col>
      <xdr:colOff>127000</xdr:colOff>
      <xdr:row>98</xdr:row>
      <xdr:rowOff>109798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84928"/>
          <a:ext cx="838200" cy="2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50954</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81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109798</xdr:rowOff>
    </xdr:from>
    <xdr:to>
      <xdr:col>81</xdr:col>
      <xdr:colOff>50800</xdr:colOff>
      <xdr:row>98</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11898"/>
          <a:ext cx="889000" cy="2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170239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2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139700</xdr:rowOff>
    </xdr:from>
    <xdr:to>
      <xdr:col>76</xdr:col>
      <xdr:colOff>114300</xdr:colOff>
      <xdr:row>98</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58045</xdr:rowOff>
    </xdr:from>
    <xdr:to>
      <xdr:col>76</xdr:col>
      <xdr:colOff>165100</xdr:colOff>
      <xdr:row>98</xdr:row>
      <xdr:rowOff>159645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4722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3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71596</xdr:rowOff>
    </xdr:from>
    <xdr:to>
      <xdr:col>71</xdr:col>
      <xdr:colOff>177800</xdr:colOff>
      <xdr:row>98</xdr:row>
      <xdr:rowOff>139700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73696"/>
          <a:ext cx="889000" cy="6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56229</xdr:rowOff>
    </xdr:from>
    <xdr:to>
      <xdr:col>72</xdr:col>
      <xdr:colOff>38100</xdr:colOff>
      <xdr:row>98</xdr:row>
      <xdr:rowOff>157829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2906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51739</xdr:rowOff>
    </xdr:from>
    <xdr:to>
      <xdr:col>67</xdr:col>
      <xdr:colOff>101600</xdr:colOff>
      <xdr:row>98</xdr:row>
      <xdr:rowOff>153339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144466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32028</xdr:rowOff>
    </xdr:from>
    <xdr:to>
      <xdr:col>85</xdr:col>
      <xdr:colOff>177800</xdr:colOff>
      <xdr:row>98</xdr:row>
      <xdr:rowOff>133628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3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6505</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0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58998</xdr:rowOff>
    </xdr:from>
    <xdr:to>
      <xdr:col>81</xdr:col>
      <xdr:colOff>101600</xdr:colOff>
      <xdr:row>98</xdr:row>
      <xdr:rowOff>160598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6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151725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5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88900</xdr:rowOff>
    </xdr:from>
    <xdr:to>
      <xdr:col>76</xdr:col>
      <xdr:colOff>165100</xdr:colOff>
      <xdr:row>99</xdr:row>
      <xdr:rowOff>19050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99</xdr:row>
      <xdr:rowOff>10177</xdr:rowOff>
    </xdr:from>
    <xdr:ext cx="24929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67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88900</xdr:rowOff>
    </xdr:from>
    <xdr:to>
      <xdr:col>72</xdr:col>
      <xdr:colOff>38100</xdr:colOff>
      <xdr:row>99</xdr:row>
      <xdr:rowOff>19050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99</xdr:row>
      <xdr:rowOff>10177</xdr:rowOff>
    </xdr:from>
    <xdr:ext cx="24929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7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20796</xdr:rowOff>
    </xdr:from>
    <xdr:to>
      <xdr:col>67</xdr:col>
      <xdr:colOff>101600</xdr:colOff>
      <xdr:row>98</xdr:row>
      <xdr:rowOff>122396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2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138923</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59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138245</xdr:rowOff>
    </xdr:from>
    <xdr:to>
      <xdr:col>112</xdr:col>
      <xdr:colOff>38100</xdr:colOff>
      <xdr:row>39</xdr:row>
      <xdr:rowOff>68395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84922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12972</xdr:rowOff>
    </xdr:from>
    <xdr:to>
      <xdr:col>107</xdr:col>
      <xdr:colOff>101600</xdr:colOff>
      <xdr:row>39</xdr:row>
      <xdr:rowOff>114572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131099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7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5592</xdr:rowOff>
    </xdr:from>
    <xdr:to>
      <xdr:col>102</xdr:col>
      <xdr:colOff>165100</xdr:colOff>
      <xdr:row>39</xdr:row>
      <xdr:rowOff>107192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123719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6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17349</xdr:rowOff>
    </xdr:from>
    <xdr:to>
      <xdr:col>98</xdr:col>
      <xdr:colOff>38100</xdr:colOff>
      <xdr:row>39</xdr:row>
      <xdr:rowOff>118949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7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135476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47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46480</xdr:rowOff>
    </xdr:from>
    <xdr:to>
      <xdr:col>116</xdr:col>
      <xdr:colOff>63500</xdr:colOff>
      <xdr:row>55</xdr:row>
      <xdr:rowOff>11733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8790430"/>
          <a:ext cx="838200" cy="65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67801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11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46480</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8790430"/>
          <a:ext cx="889000" cy="142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7875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2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89064</xdr:rowOff>
    </xdr:from>
    <xdr:to>
      <xdr:col>107</xdr:col>
      <xdr:colOff>101600</xdr:colOff>
      <xdr:row>59</xdr:row>
      <xdr:rowOff>19214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3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35741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93358</xdr:rowOff>
    </xdr:from>
    <xdr:to>
      <xdr:col>102</xdr:col>
      <xdr:colOff>165100</xdr:colOff>
      <xdr:row>59</xdr:row>
      <xdr:rowOff>23508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40035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1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27805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132383</xdr:rowOff>
    </xdr:from>
    <xdr:to>
      <xdr:col>116</xdr:col>
      <xdr:colOff>114300</xdr:colOff>
      <xdr:row>55</xdr:row>
      <xdr:rowOff>62533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39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155260</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24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167130</xdr:rowOff>
    </xdr:from>
    <xdr:to>
      <xdr:col>112</xdr:col>
      <xdr:colOff>38100</xdr:colOff>
      <xdr:row>51</xdr:row>
      <xdr:rowOff>97280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8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113807</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851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137875</xdr:rowOff>
    </xdr:from>
    <xdr:to>
      <xdr:col>116</xdr:col>
      <xdr:colOff>63500</xdr:colOff>
      <xdr:row>76</xdr:row>
      <xdr:rowOff>139329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3168075"/>
          <a:ext cx="8382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114571</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801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113316</xdr:rowOff>
    </xdr:from>
    <xdr:to>
      <xdr:col>111</xdr:col>
      <xdr:colOff>177800</xdr:colOff>
      <xdr:row>76</xdr:row>
      <xdr:rowOff>139329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3143516"/>
          <a:ext cx="889000" cy="2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36020</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113316</xdr:rowOff>
    </xdr:from>
    <xdr:to>
      <xdr:col>107</xdr:col>
      <xdr:colOff>50800</xdr:colOff>
      <xdr:row>76</xdr:row>
      <xdr:rowOff>120512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3143516"/>
          <a:ext cx="889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98671</xdr:rowOff>
    </xdr:from>
    <xdr:to>
      <xdr:col>107</xdr:col>
      <xdr:colOff>101600</xdr:colOff>
      <xdr:row>76</xdr:row>
      <xdr:rowOff>28820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45348</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273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95173</xdr:rowOff>
    </xdr:from>
    <xdr:to>
      <xdr:col>102</xdr:col>
      <xdr:colOff>114300</xdr:colOff>
      <xdr:row>76</xdr:row>
      <xdr:rowOff>120512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953923"/>
          <a:ext cx="889000" cy="19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110923</xdr:rowOff>
    </xdr:from>
    <xdr:to>
      <xdr:col>102</xdr:col>
      <xdr:colOff>165100</xdr:colOff>
      <xdr:row>76</xdr:row>
      <xdr:rowOff>41073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57600</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274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100266</xdr:rowOff>
    </xdr:from>
    <xdr:to>
      <xdr:col>98</xdr:col>
      <xdr:colOff>38100</xdr:colOff>
      <xdr:row>76</xdr:row>
      <xdr:rowOff>30417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21544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30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87075</xdr:rowOff>
    </xdr:from>
    <xdr:to>
      <xdr:col>116</xdr:col>
      <xdr:colOff>114300</xdr:colOff>
      <xdr:row>77</xdr:row>
      <xdr:rowOff>17225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11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65502</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09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88529</xdr:rowOff>
    </xdr:from>
    <xdr:to>
      <xdr:col>112</xdr:col>
      <xdr:colOff>38100</xdr:colOff>
      <xdr:row>77</xdr:row>
      <xdr:rowOff>18679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11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9806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21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62516</xdr:rowOff>
    </xdr:from>
    <xdr:to>
      <xdr:col>107</xdr:col>
      <xdr:colOff>101600</xdr:colOff>
      <xdr:row>76</xdr:row>
      <xdr:rowOff>164116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0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155243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69712</xdr:rowOff>
    </xdr:from>
    <xdr:to>
      <xdr:col>102</xdr:col>
      <xdr:colOff>165100</xdr:colOff>
      <xdr:row>76</xdr:row>
      <xdr:rowOff>171312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0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162439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1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44373</xdr:rowOff>
    </xdr:from>
    <xdr:to>
      <xdr:col>98</xdr:col>
      <xdr:colOff>38100</xdr:colOff>
      <xdr:row>75</xdr:row>
      <xdr:rowOff>145973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90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162500</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6795" y="1267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歳出決算総額は、住民一人当たり</a:t>
          </a:r>
          <a:r>
            <a:rPr lang="en-US" altLang="ja-JP" sz="1100" b="0" i="0" baseline="0">
              <a:solidFill>
                <a:schemeClr val="dk1"/>
              </a:solidFill>
              <a:effectLst/>
              <a:latin typeface="+mn-lt"/>
              <a:ea typeface="+mn-ea"/>
              <a:cs typeface="+mn-cs"/>
            </a:rPr>
            <a:t>8,475</a:t>
          </a:r>
          <a:r>
            <a:rPr lang="ja-JP" altLang="ja-JP" sz="1100" b="0" i="0" baseline="0">
              <a:solidFill>
                <a:schemeClr val="dk1"/>
              </a:solidFill>
              <a:effectLst/>
              <a:latin typeface="+mn-lt"/>
              <a:ea typeface="+mn-ea"/>
              <a:cs typeface="+mn-cs"/>
            </a:rPr>
            <a:t>千円となり、前年度よりも</a:t>
          </a:r>
          <a:r>
            <a:rPr lang="en-US" altLang="ja-JP" sz="1100" b="0" i="0" baseline="0">
              <a:solidFill>
                <a:schemeClr val="dk1"/>
              </a:solidFill>
              <a:effectLst/>
              <a:latin typeface="+mn-lt"/>
              <a:ea typeface="+mn-ea"/>
              <a:cs typeface="+mn-cs"/>
            </a:rPr>
            <a:t>5,366</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と大幅に</a:t>
          </a:r>
          <a:r>
            <a:rPr lang="ja-JP" altLang="ja-JP" sz="1100" b="0" i="0" baseline="0">
              <a:solidFill>
                <a:schemeClr val="dk1"/>
              </a:solidFill>
              <a:effectLst/>
              <a:latin typeface="+mn-lt"/>
              <a:ea typeface="+mn-ea"/>
              <a:cs typeface="+mn-cs"/>
            </a:rPr>
            <a:t>増加した</a:t>
          </a:r>
          <a:r>
            <a:rPr lang="ja-JP" altLang="en-US" sz="1100" b="0" i="0" baseline="0">
              <a:solidFill>
                <a:schemeClr val="dk1"/>
              </a:solidFill>
              <a:effectLst/>
              <a:latin typeface="+mn-lt"/>
              <a:ea typeface="+mn-ea"/>
              <a:cs typeface="+mn-cs"/>
            </a:rPr>
            <a:t>が、</a:t>
          </a:r>
          <a:r>
            <a:rPr lang="en-US" altLang="ja-JP" sz="1100" b="0" i="0" baseline="0">
              <a:solidFill>
                <a:schemeClr val="dk1"/>
              </a:solidFill>
              <a:effectLst/>
              <a:latin typeface="+mn-lt"/>
              <a:ea typeface="+mn-ea"/>
              <a:cs typeface="+mn-cs"/>
            </a:rPr>
            <a:t>R3</a:t>
          </a:r>
          <a:r>
            <a:rPr lang="ja-JP" altLang="en-US" sz="1100" b="0" i="0" baseline="0">
              <a:solidFill>
                <a:schemeClr val="dk1"/>
              </a:solidFill>
              <a:effectLst/>
              <a:latin typeface="+mn-lt"/>
              <a:ea typeface="+mn-ea"/>
              <a:cs typeface="+mn-cs"/>
            </a:rPr>
            <a:t>年度は本土と粟島を海底光ケーブル回線を構築する高度無線環境整備推進事業</a:t>
          </a:r>
          <a:r>
            <a:rPr lang="en-US" altLang="ja-JP" sz="1100" b="0" i="0" baseline="0">
              <a:solidFill>
                <a:schemeClr val="dk1"/>
              </a:solidFill>
              <a:effectLst/>
              <a:latin typeface="+mn-lt"/>
              <a:ea typeface="+mn-ea"/>
              <a:cs typeface="+mn-cs"/>
            </a:rPr>
            <a:t>1,764,616</a:t>
          </a:r>
          <a:r>
            <a:rPr lang="ja-JP" altLang="en-US" sz="1100" b="0" i="0" baseline="0">
              <a:solidFill>
                <a:schemeClr val="dk1"/>
              </a:solidFill>
              <a:effectLst/>
              <a:latin typeface="+mn-lt"/>
              <a:ea typeface="+mn-ea"/>
              <a:cs typeface="+mn-cs"/>
            </a:rPr>
            <a:t>千円が生じたものである</a:t>
          </a:r>
          <a:r>
            <a:rPr lang="ja-JP" altLang="ja-JP" sz="1100" b="0" i="0" baseline="0">
              <a:solidFill>
                <a:schemeClr val="dk1"/>
              </a:solidFill>
              <a:effectLst/>
              <a:latin typeface="+mn-lt"/>
              <a:ea typeface="+mn-ea"/>
              <a:cs typeface="+mn-cs"/>
            </a:rPr>
            <a:t>。高度無線環境整備推進事業</a:t>
          </a:r>
          <a:r>
            <a:rPr lang="ja-JP" altLang="en-US" sz="1100" b="0" i="0" baseline="0">
              <a:solidFill>
                <a:schemeClr val="dk1"/>
              </a:solidFill>
              <a:effectLst/>
              <a:latin typeface="+mn-lt"/>
              <a:ea typeface="+mn-ea"/>
              <a:cs typeface="+mn-cs"/>
            </a:rPr>
            <a:t>を除くと、</a:t>
          </a:r>
          <a:r>
            <a:rPr lang="ja-JP" altLang="ja-JP" sz="1100" b="0" i="0" baseline="0">
              <a:solidFill>
                <a:schemeClr val="dk1"/>
              </a:solidFill>
              <a:effectLst/>
              <a:latin typeface="+mn-lt"/>
              <a:ea typeface="+mn-ea"/>
              <a:cs typeface="+mn-cs"/>
            </a:rPr>
            <a:t>歳出決算総額は住民一人当たり</a:t>
          </a:r>
          <a:r>
            <a:rPr lang="en-US" altLang="ja-JP" sz="1100" b="0" i="0" baseline="0">
              <a:solidFill>
                <a:schemeClr val="dk1"/>
              </a:solidFill>
              <a:effectLst/>
              <a:latin typeface="+mn-lt"/>
              <a:ea typeface="+mn-ea"/>
              <a:cs typeface="+mn-cs"/>
            </a:rPr>
            <a:t>3,254</a:t>
          </a:r>
          <a:r>
            <a:rPr lang="ja-JP" altLang="ja-JP" sz="1100" b="0" i="0" baseline="0">
              <a:solidFill>
                <a:schemeClr val="dk1"/>
              </a:solidFill>
              <a:effectLst/>
              <a:latin typeface="+mn-lt"/>
              <a:ea typeface="+mn-ea"/>
              <a:cs typeface="+mn-cs"/>
            </a:rPr>
            <a:t>千円となり、前年度よりも</a:t>
          </a:r>
          <a:r>
            <a:rPr lang="en-US" altLang="ja-JP" sz="1100" b="0" i="0" baseline="0">
              <a:solidFill>
                <a:schemeClr val="dk1"/>
              </a:solidFill>
              <a:effectLst/>
              <a:latin typeface="+mn-lt"/>
              <a:ea typeface="+mn-ea"/>
              <a:cs typeface="+mn-cs"/>
            </a:rPr>
            <a:t>145</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増加となった。</a:t>
          </a:r>
          <a:endParaRPr lang="ja-JP" altLang="ja-JP" sz="1400">
            <a:effectLst/>
          </a:endParaRPr>
        </a:p>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住民１人当たりの人件費と</a:t>
          </a:r>
          <a:r>
            <a:rPr lang="ja-JP" altLang="ja-JP" sz="1100" b="0" i="0" baseline="0">
              <a:solidFill>
                <a:schemeClr val="dk1"/>
              </a:solidFill>
              <a:effectLst/>
              <a:latin typeface="+mn-lt"/>
              <a:ea typeface="+mn-ea"/>
              <a:cs typeface="+mn-cs"/>
            </a:rPr>
            <a:t>物件費</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、類似団体平均と比べて一番高い数値となっている。この要因は、会計年度任用職員</a:t>
          </a:r>
          <a:r>
            <a:rPr lang="ja-JP" altLang="en-US" sz="1100" b="0" i="0" baseline="0">
              <a:solidFill>
                <a:schemeClr val="dk1"/>
              </a:solidFill>
              <a:effectLst/>
              <a:latin typeface="+mn-lt"/>
              <a:ea typeface="+mn-ea"/>
              <a:cs typeface="+mn-cs"/>
            </a:rPr>
            <a:t>の新たな採用や</a:t>
          </a:r>
          <a:r>
            <a:rPr lang="ja-JP" altLang="ja-JP" sz="1100" b="0" i="0" baseline="0">
              <a:solidFill>
                <a:schemeClr val="dk1"/>
              </a:solidFill>
              <a:effectLst/>
              <a:latin typeface="+mn-lt"/>
              <a:ea typeface="+mn-ea"/>
              <a:cs typeface="+mn-cs"/>
            </a:rPr>
            <a:t>、提案型（委託）地域おこし協力隊</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採用に加えて、有害鳥獣捕獲業務など物件費の中でも委託事業が増加した</a:t>
          </a:r>
          <a:r>
            <a:rPr lang="ja-JP" altLang="en-US" sz="1100" b="0" i="0" baseline="0">
              <a:solidFill>
                <a:schemeClr val="dk1"/>
              </a:solidFill>
              <a:effectLst/>
              <a:latin typeface="+mn-lt"/>
              <a:ea typeface="+mn-ea"/>
              <a:cs typeface="+mn-cs"/>
            </a:rPr>
            <a:t>こともあるが、</a:t>
          </a:r>
          <a:r>
            <a:rPr lang="ja-JP" altLang="ja-JP" sz="1100" b="0" i="0" baseline="0">
              <a:solidFill>
                <a:schemeClr val="dk1"/>
              </a:solidFill>
              <a:effectLst/>
              <a:latin typeface="+mn-lt"/>
              <a:ea typeface="+mn-ea"/>
              <a:cs typeface="+mn-cs"/>
            </a:rPr>
            <a:t>当村が類似団体の中でも</a:t>
          </a:r>
          <a:r>
            <a:rPr lang="ja-JP" altLang="en-US" sz="1100" b="0" i="0" baseline="0">
              <a:solidFill>
                <a:schemeClr val="dk1"/>
              </a:solidFill>
              <a:effectLst/>
              <a:latin typeface="+mn-lt"/>
              <a:ea typeface="+mn-ea"/>
              <a:cs typeface="+mn-cs"/>
            </a:rPr>
            <a:t>かなりの</a:t>
          </a:r>
          <a:r>
            <a:rPr lang="ja-JP" altLang="ja-JP" sz="1100" b="0" i="0" baseline="0">
              <a:solidFill>
                <a:schemeClr val="dk1"/>
              </a:solidFill>
              <a:effectLst/>
              <a:latin typeface="+mn-lt"/>
              <a:ea typeface="+mn-ea"/>
              <a:cs typeface="+mn-cs"/>
            </a:rPr>
            <a:t>小規模</a:t>
          </a:r>
          <a:r>
            <a:rPr lang="ja-JP" altLang="en-US" sz="1100" b="0" i="0" baseline="0">
              <a:solidFill>
                <a:schemeClr val="dk1"/>
              </a:solidFill>
              <a:effectLst/>
              <a:latin typeface="+mn-lt"/>
              <a:ea typeface="+mn-ea"/>
              <a:cs typeface="+mn-cs"/>
            </a:rPr>
            <a:t>単独離島</a:t>
          </a:r>
          <a:r>
            <a:rPr lang="ja-JP" altLang="ja-JP" sz="1100" b="0" i="0" baseline="0">
              <a:solidFill>
                <a:schemeClr val="dk1"/>
              </a:solidFill>
              <a:effectLst/>
              <a:latin typeface="+mn-lt"/>
              <a:ea typeface="+mn-ea"/>
              <a:cs typeface="+mn-cs"/>
            </a:rPr>
            <a:t>村</a:t>
          </a:r>
          <a:r>
            <a:rPr lang="ja-JP" altLang="en-US" sz="1100" b="0" i="0" baseline="0">
              <a:solidFill>
                <a:schemeClr val="dk1"/>
              </a:solidFill>
              <a:effectLst/>
              <a:latin typeface="+mn-lt"/>
              <a:ea typeface="+mn-ea"/>
              <a:cs typeface="+mn-cs"/>
            </a:rPr>
            <a:t>という特殊事情</a:t>
          </a:r>
          <a:r>
            <a:rPr lang="ja-JP" altLang="ja-JP" sz="1100" b="0" i="0" baseline="0">
              <a:solidFill>
                <a:schemeClr val="dk1"/>
              </a:solidFill>
              <a:effectLst/>
              <a:latin typeface="+mn-lt"/>
              <a:ea typeface="+mn-ea"/>
              <a:cs typeface="+mn-cs"/>
            </a:rPr>
            <a:t>であるためである。</a:t>
          </a:r>
          <a:r>
            <a:rPr lang="ja-JP" altLang="en-US" sz="1100" b="0" i="0" baseline="0">
              <a:solidFill>
                <a:schemeClr val="dk1"/>
              </a:solidFill>
              <a:effectLst/>
              <a:latin typeface="+mn-lt"/>
              <a:ea typeface="+mn-ea"/>
              <a:cs typeface="+mn-cs"/>
            </a:rPr>
            <a:t>　</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すなわち</a:t>
          </a:r>
          <a:r>
            <a:rPr lang="ja-JP" altLang="ja-JP" sz="1100" b="0" i="0" baseline="0">
              <a:solidFill>
                <a:schemeClr val="dk1"/>
              </a:solidFill>
              <a:effectLst/>
              <a:latin typeface="+mn-lt"/>
              <a:ea typeface="+mn-ea"/>
              <a:cs typeface="+mn-cs"/>
            </a:rPr>
            <a:t>、各費目の増減によっては、今後も住民一人当たりの数値の変動が激しくなることが見込まれる。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補助費等は、過去最大の赤字経営となった三セクへの経営改善計画に沿った支援として、離島航路運航維持補助金を行ったため</a:t>
          </a:r>
          <a:r>
            <a:rPr lang="ja-JP" altLang="en-US" sz="1100" b="0" i="0" baseline="0">
              <a:solidFill>
                <a:schemeClr val="dk1"/>
              </a:solidFill>
              <a:effectLst/>
              <a:latin typeface="+mn-lt"/>
              <a:ea typeface="+mn-ea"/>
              <a:cs typeface="+mn-cs"/>
            </a:rPr>
            <a:t>、前年度よりも</a:t>
          </a:r>
          <a:r>
            <a:rPr lang="ja-JP" altLang="ja-JP" sz="1100" b="0" i="0" baseline="0">
              <a:solidFill>
                <a:schemeClr val="dk1"/>
              </a:solidFill>
              <a:effectLst/>
              <a:latin typeface="+mn-lt"/>
              <a:ea typeface="+mn-ea"/>
              <a:cs typeface="+mn-cs"/>
            </a:rPr>
            <a:t>上昇したものである。</a:t>
          </a:r>
          <a:r>
            <a:rPr lang="ja-JP" altLang="en-US" sz="1100" b="0" i="0" baseline="0">
              <a:solidFill>
                <a:schemeClr val="dk1"/>
              </a:solidFill>
              <a:effectLst/>
              <a:latin typeface="+mn-lt"/>
              <a:ea typeface="+mn-ea"/>
              <a:cs typeface="+mn-cs"/>
            </a:rPr>
            <a:t>普通建設事業費（うち新規整備）</a:t>
          </a:r>
          <a:r>
            <a:rPr lang="ja-JP" altLang="ja-JP" sz="1100" b="0" i="0" baseline="0">
              <a:solidFill>
                <a:schemeClr val="dk1"/>
              </a:solidFill>
              <a:effectLst/>
              <a:latin typeface="+mn-lt"/>
              <a:ea typeface="+mn-ea"/>
              <a:cs typeface="+mn-cs"/>
            </a:rPr>
            <a:t>については、海底光ケーブル回線を構築する高度無線環境整備推進事業</a:t>
          </a:r>
          <a:r>
            <a:rPr lang="ja-JP" altLang="en-US" sz="1100" b="0" i="0" baseline="0">
              <a:solidFill>
                <a:schemeClr val="dk1"/>
              </a:solidFill>
              <a:effectLst/>
              <a:latin typeface="+mn-lt"/>
              <a:ea typeface="+mn-ea"/>
              <a:cs typeface="+mn-cs"/>
            </a:rPr>
            <a:t>によるものである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
337
9.78
3,215,531
2,864,493
334,309
551,448
1,070,356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51098</xdr:rowOff>
    </xdr:from>
    <xdr:to>
      <xdr:col>24</xdr:col>
      <xdr:colOff>63500</xdr:colOff>
      <xdr:row>33</xdr:row>
      <xdr:rowOff>53689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708948"/>
          <a:ext cx="838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157167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9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149625</xdr:rowOff>
    </xdr:from>
    <xdr:to>
      <xdr:col>19</xdr:col>
      <xdr:colOff>177800</xdr:colOff>
      <xdr:row>33</xdr:row>
      <xdr:rowOff>53689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5636025"/>
          <a:ext cx="889000" cy="7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102188</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149625</xdr:rowOff>
    </xdr:from>
    <xdr:to>
      <xdr:col>15</xdr:col>
      <xdr:colOff>50800</xdr:colOff>
      <xdr:row>33</xdr:row>
      <xdr:rowOff>1092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5636025"/>
          <a:ext cx="889000" cy="2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170129</xdr:rowOff>
    </xdr:from>
    <xdr:to>
      <xdr:col>15</xdr:col>
      <xdr:colOff>101600</xdr:colOff>
      <xdr:row>37</xdr:row>
      <xdr:rowOff>100279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91406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1092</xdr:rowOff>
    </xdr:from>
    <xdr:to>
      <xdr:col>10</xdr:col>
      <xdr:colOff>114300</xdr:colOff>
      <xdr:row>33</xdr:row>
      <xdr:rowOff>41935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5658942"/>
          <a:ext cx="889000" cy="4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5252</xdr:rowOff>
    </xdr:from>
    <xdr:to>
      <xdr:col>10</xdr:col>
      <xdr:colOff>165100</xdr:colOff>
      <xdr:row>37</xdr:row>
      <xdr:rowOff>106852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97979</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2984</xdr:rowOff>
    </xdr:from>
    <xdr:to>
      <xdr:col>6</xdr:col>
      <xdr:colOff>38100</xdr:colOff>
      <xdr:row>37</xdr:row>
      <xdr:rowOff>104584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95711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298</xdr:rowOff>
    </xdr:from>
    <xdr:to>
      <xdr:col>24</xdr:col>
      <xdr:colOff>114300</xdr:colOff>
      <xdr:row>33</xdr:row>
      <xdr:rowOff>101898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65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23175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50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2889</xdr:rowOff>
    </xdr:from>
    <xdr:to>
      <xdr:col>20</xdr:col>
      <xdr:colOff>38100</xdr:colOff>
      <xdr:row>33</xdr:row>
      <xdr:rowOff>104489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66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121016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43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98825</xdr:rowOff>
    </xdr:from>
    <xdr:to>
      <xdr:col>15</xdr:col>
      <xdr:colOff>101600</xdr:colOff>
      <xdr:row>33</xdr:row>
      <xdr:rowOff>28975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58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45502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3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121742</xdr:rowOff>
    </xdr:from>
    <xdr:to>
      <xdr:col>10</xdr:col>
      <xdr:colOff>165100</xdr:colOff>
      <xdr:row>33</xdr:row>
      <xdr:rowOff>51892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60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68419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38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162585</xdr:rowOff>
    </xdr:from>
    <xdr:to>
      <xdr:col>6</xdr:col>
      <xdr:colOff>38100</xdr:colOff>
      <xdr:row>33</xdr:row>
      <xdr:rowOff>92735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6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109262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42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49633</xdr:rowOff>
    </xdr:from>
    <xdr:to>
      <xdr:col>24</xdr:col>
      <xdr:colOff>63500</xdr:colOff>
      <xdr:row>57</xdr:row>
      <xdr:rowOff>97349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8622133"/>
          <a:ext cx="838200" cy="124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154289</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26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97349</xdr:rowOff>
    </xdr:from>
    <xdr:to>
      <xdr:col>19</xdr:col>
      <xdr:colOff>177800</xdr:colOff>
      <xdr:row>57</xdr:row>
      <xdr:rowOff>107774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69999"/>
          <a:ext cx="889000" cy="1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85411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107774</xdr:rowOff>
    </xdr:from>
    <xdr:to>
      <xdr:col>15</xdr:col>
      <xdr:colOff>50800</xdr:colOff>
      <xdr:row>57</xdr:row>
      <xdr:rowOff>159573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80424"/>
          <a:ext cx="889000" cy="5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24157</xdr:rowOff>
    </xdr:from>
    <xdr:to>
      <xdr:col>15</xdr:col>
      <xdr:colOff>101600</xdr:colOff>
      <xdr:row>58</xdr:row>
      <xdr:rowOff>125757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116884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6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91224</xdr:rowOff>
    </xdr:from>
    <xdr:to>
      <xdr:col>10</xdr:col>
      <xdr:colOff>114300</xdr:colOff>
      <xdr:row>57</xdr:row>
      <xdr:rowOff>159573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63874"/>
          <a:ext cx="889000" cy="6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24366</xdr:rowOff>
    </xdr:from>
    <xdr:to>
      <xdr:col>10</xdr:col>
      <xdr:colOff>165100</xdr:colOff>
      <xdr:row>58</xdr:row>
      <xdr:rowOff>125966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117093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6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24026</xdr:rowOff>
    </xdr:from>
    <xdr:to>
      <xdr:col>6</xdr:col>
      <xdr:colOff>38100</xdr:colOff>
      <xdr:row>58</xdr:row>
      <xdr:rowOff>125626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116753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6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170283</xdr:rowOff>
    </xdr:from>
    <xdr:to>
      <xdr:col>24</xdr:col>
      <xdr:colOff>114300</xdr:colOff>
      <xdr:row>50</xdr:row>
      <xdr:rowOff>100433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857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123310</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8524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46549</xdr:rowOff>
    </xdr:from>
    <xdr:to>
      <xdr:col>20</xdr:col>
      <xdr:colOff>38100</xdr:colOff>
      <xdr:row>57</xdr:row>
      <xdr:rowOff>148149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1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164676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94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56974</xdr:rowOff>
    </xdr:from>
    <xdr:to>
      <xdr:col>15</xdr:col>
      <xdr:colOff>101600</xdr:colOff>
      <xdr:row>57</xdr:row>
      <xdr:rowOff>158574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2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3651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04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108773</xdr:rowOff>
    </xdr:from>
    <xdr:to>
      <xdr:col>10</xdr:col>
      <xdr:colOff>165100</xdr:colOff>
      <xdr:row>58</xdr:row>
      <xdr:rowOff>38923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8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55450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56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40424</xdr:rowOff>
    </xdr:from>
    <xdr:to>
      <xdr:col>6</xdr:col>
      <xdr:colOff>38100</xdr:colOff>
      <xdr:row>57</xdr:row>
      <xdr:rowOff>142024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1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158551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8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12996"/>
          <a:ext cx="1270" cy="147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68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68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125981</xdr:rowOff>
    </xdr:from>
    <xdr:to>
      <xdr:col>24</xdr:col>
      <xdr:colOff>63500</xdr:colOff>
      <xdr:row>78</xdr:row>
      <xdr:rowOff>69996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156181"/>
          <a:ext cx="838200" cy="28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34455</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407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57392</xdr:rowOff>
    </xdr:from>
    <xdr:to>
      <xdr:col>19</xdr:col>
      <xdr:colOff>177800</xdr:colOff>
      <xdr:row>78</xdr:row>
      <xdr:rowOff>69996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3430492"/>
          <a:ext cx="889000" cy="1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18804</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56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57392</xdr:rowOff>
    </xdr:from>
    <xdr:to>
      <xdr:col>15</xdr:col>
      <xdr:colOff>50800</xdr:colOff>
      <xdr:row>78</xdr:row>
      <xdr:rowOff>64667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430492"/>
          <a:ext cx="889000" cy="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131046</xdr:rowOff>
    </xdr:from>
    <xdr:to>
      <xdr:col>15</xdr:col>
      <xdr:colOff>101600</xdr:colOff>
      <xdr:row>79</xdr:row>
      <xdr:rowOff>61196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5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52323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5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64667</xdr:rowOff>
    </xdr:from>
    <xdr:to>
      <xdr:col>10</xdr:col>
      <xdr:colOff>114300</xdr:colOff>
      <xdr:row>78</xdr:row>
      <xdr:rowOff>86483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437767"/>
          <a:ext cx="889000" cy="2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148737</xdr:rowOff>
    </xdr:from>
    <xdr:to>
      <xdr:col>10</xdr:col>
      <xdr:colOff>165100</xdr:colOff>
      <xdr:row>79</xdr:row>
      <xdr:rowOff>78887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52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70014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61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128236</xdr:rowOff>
    </xdr:from>
    <xdr:to>
      <xdr:col>6</xdr:col>
      <xdr:colOff>38100</xdr:colOff>
      <xdr:row>79</xdr:row>
      <xdr:rowOff>58386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5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49513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59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75181</xdr:rowOff>
    </xdr:from>
    <xdr:to>
      <xdr:col>24</xdr:col>
      <xdr:colOff>114300</xdr:colOff>
      <xdr:row>77</xdr:row>
      <xdr:rowOff>5331</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0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98059</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95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19196</xdr:rowOff>
    </xdr:from>
    <xdr:to>
      <xdr:col>20</xdr:col>
      <xdr:colOff>38100</xdr:colOff>
      <xdr:row>78</xdr:row>
      <xdr:rowOff>120796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3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137323</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16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6592</xdr:rowOff>
    </xdr:from>
    <xdr:to>
      <xdr:col>15</xdr:col>
      <xdr:colOff>101600</xdr:colOff>
      <xdr:row>78</xdr:row>
      <xdr:rowOff>108192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3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124719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15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13867</xdr:rowOff>
    </xdr:from>
    <xdr:to>
      <xdr:col>10</xdr:col>
      <xdr:colOff>165100</xdr:colOff>
      <xdr:row>78</xdr:row>
      <xdr:rowOff>115467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38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131994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16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35683</xdr:rowOff>
    </xdr:from>
    <xdr:to>
      <xdr:col>6</xdr:col>
      <xdr:colOff>38100</xdr:colOff>
      <xdr:row>78</xdr:row>
      <xdr:rowOff>137283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40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153810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18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78671</xdr:rowOff>
    </xdr:from>
    <xdr:to>
      <xdr:col>24</xdr:col>
      <xdr:colOff>62865</xdr:colOff>
      <xdr:row>98</xdr:row>
      <xdr:rowOff>48566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852071"/>
          <a:ext cx="1270" cy="99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52393</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48566</xdr:rowOff>
    </xdr:from>
    <xdr:to>
      <xdr:col>24</xdr:col>
      <xdr:colOff>152400</xdr:colOff>
      <xdr:row>98</xdr:row>
      <xdr:rowOff>48566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5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25348</xdr:rowOff>
    </xdr:from>
    <xdr:ext cx="599010"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62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78671</xdr:rowOff>
    </xdr:from>
    <xdr:to>
      <xdr:col>24</xdr:col>
      <xdr:colOff>152400</xdr:colOff>
      <xdr:row>92</xdr:row>
      <xdr:rowOff>78671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85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58595</xdr:rowOff>
    </xdr:from>
    <xdr:to>
      <xdr:col>24</xdr:col>
      <xdr:colOff>63500</xdr:colOff>
      <xdr:row>94</xdr:row>
      <xdr:rowOff>121805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6174895"/>
          <a:ext cx="838200" cy="6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109901</xdr:rowOff>
    </xdr:from>
    <xdr:ext cx="599010"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5691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131474</xdr:rowOff>
    </xdr:from>
    <xdr:to>
      <xdr:col>24</xdr:col>
      <xdr:colOff>114300</xdr:colOff>
      <xdr:row>97</xdr:row>
      <xdr:rowOff>61624</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59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29113</xdr:rowOff>
    </xdr:from>
    <xdr:to>
      <xdr:col>19</xdr:col>
      <xdr:colOff>177800</xdr:colOff>
      <xdr:row>94</xdr:row>
      <xdr:rowOff>121805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6145413"/>
          <a:ext cx="889000" cy="9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141802</xdr:rowOff>
    </xdr:from>
    <xdr:to>
      <xdr:col>20</xdr:col>
      <xdr:colOff>38100</xdr:colOff>
      <xdr:row>97</xdr:row>
      <xdr:rowOff>71952</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63079</xdr:rowOff>
    </xdr:from>
    <xdr:ext cx="599010"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497795" y="1669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101288</xdr:rowOff>
    </xdr:from>
    <xdr:to>
      <xdr:col>15</xdr:col>
      <xdr:colOff>50800</xdr:colOff>
      <xdr:row>94</xdr:row>
      <xdr:rowOff>29113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019300" y="15531788"/>
          <a:ext cx="889000" cy="6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2375</xdr:rowOff>
    </xdr:from>
    <xdr:to>
      <xdr:col>15</xdr:col>
      <xdr:colOff>101600</xdr:colOff>
      <xdr:row>97</xdr:row>
      <xdr:rowOff>103975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95102</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08795" y="1672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101288</xdr:rowOff>
    </xdr:from>
    <xdr:to>
      <xdr:col>10</xdr:col>
      <xdr:colOff>114300</xdr:colOff>
      <xdr:row>94</xdr:row>
      <xdr:rowOff>159398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5531788"/>
          <a:ext cx="889000" cy="74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22149</xdr:rowOff>
    </xdr:from>
    <xdr:to>
      <xdr:col>10</xdr:col>
      <xdr:colOff>165100</xdr:colOff>
      <xdr:row>97</xdr:row>
      <xdr:rowOff>123749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114876</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19795" y="1674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5747</xdr:rowOff>
    </xdr:from>
    <xdr:to>
      <xdr:col>6</xdr:col>
      <xdr:colOff>38100</xdr:colOff>
      <xdr:row>97</xdr:row>
      <xdr:rowOff>107347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98474</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30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7795</xdr:rowOff>
    </xdr:from>
    <xdr:to>
      <xdr:col>24</xdr:col>
      <xdr:colOff>114300</xdr:colOff>
      <xdr:row>94</xdr:row>
      <xdr:rowOff>109395</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12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30672</xdr:rowOff>
    </xdr:from>
    <xdr:ext cx="599010"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597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71005</xdr:rowOff>
    </xdr:from>
    <xdr:to>
      <xdr:col>20</xdr:col>
      <xdr:colOff>38100</xdr:colOff>
      <xdr:row>95</xdr:row>
      <xdr:rowOff>1155</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1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17682</xdr:rowOff>
    </xdr:from>
    <xdr:ext cx="59901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497795" y="1596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149763</xdr:rowOff>
    </xdr:from>
    <xdr:to>
      <xdr:col>15</xdr:col>
      <xdr:colOff>101600</xdr:colOff>
      <xdr:row>94</xdr:row>
      <xdr:rowOff>79913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09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96440</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08795" y="1586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50488</xdr:rowOff>
    </xdr:from>
    <xdr:to>
      <xdr:col>10</xdr:col>
      <xdr:colOff>165100</xdr:colOff>
      <xdr:row>90</xdr:row>
      <xdr:rowOff>152088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54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168615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19795" y="1525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108598</xdr:rowOff>
    </xdr:from>
    <xdr:to>
      <xdr:col>6</xdr:col>
      <xdr:colOff>38100</xdr:colOff>
      <xdr:row>95</xdr:row>
      <xdr:rowOff>38748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22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55275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30795" y="1600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98315</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441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18940</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40149</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44848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44340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50949"/>
          <a:ext cx="1270" cy="146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1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11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426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5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73106</xdr:rowOff>
    </xdr:from>
    <xdr:to>
      <xdr:col>55</xdr:col>
      <xdr:colOff>0</xdr:colOff>
      <xdr:row>57</xdr:row>
      <xdr:rowOff>168380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9674306"/>
          <a:ext cx="838200" cy="26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100163</xdr:rowOff>
    </xdr:from>
    <xdr:ext cx="599010"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872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137537</xdr:rowOff>
    </xdr:from>
    <xdr:to>
      <xdr:col>50</xdr:col>
      <xdr:colOff>114300</xdr:colOff>
      <xdr:row>56</xdr:row>
      <xdr:rowOff>73106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567287"/>
          <a:ext cx="889000" cy="10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54639</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39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81472</xdr:rowOff>
    </xdr:from>
    <xdr:to>
      <xdr:col>45</xdr:col>
      <xdr:colOff>177800</xdr:colOff>
      <xdr:row>55</xdr:row>
      <xdr:rowOff>137537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9511222"/>
          <a:ext cx="889000" cy="5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136680</xdr:rowOff>
    </xdr:from>
    <xdr:to>
      <xdr:col>46</xdr:col>
      <xdr:colOff>38100</xdr:colOff>
      <xdr:row>58</xdr:row>
      <xdr:rowOff>66830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57957</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50795" y="10002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81472</xdr:rowOff>
    </xdr:from>
    <xdr:to>
      <xdr:col>41</xdr:col>
      <xdr:colOff>50800</xdr:colOff>
      <xdr:row>56</xdr:row>
      <xdr:rowOff>38941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511222"/>
          <a:ext cx="889000" cy="12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130231</xdr:rowOff>
    </xdr:from>
    <xdr:to>
      <xdr:col>41</xdr:col>
      <xdr:colOff>101600</xdr:colOff>
      <xdr:row>58</xdr:row>
      <xdr:rowOff>60381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51508</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61795" y="999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118786</xdr:rowOff>
    </xdr:from>
    <xdr:to>
      <xdr:col>36</xdr:col>
      <xdr:colOff>165100</xdr:colOff>
      <xdr:row>58</xdr:row>
      <xdr:rowOff>48936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40063</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672795" y="998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117580</xdr:rowOff>
    </xdr:from>
    <xdr:to>
      <xdr:col>55</xdr:col>
      <xdr:colOff>50800</xdr:colOff>
      <xdr:row>58</xdr:row>
      <xdr:rowOff>47730</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89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140457</xdr:rowOff>
    </xdr:from>
    <xdr:ext cx="599010"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741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22306</xdr:rowOff>
    </xdr:from>
    <xdr:to>
      <xdr:col>50</xdr:col>
      <xdr:colOff>165100</xdr:colOff>
      <xdr:row>56</xdr:row>
      <xdr:rowOff>123906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62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140433</xdr:rowOff>
    </xdr:from>
    <xdr:ext cx="59901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39795" y="939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86737</xdr:rowOff>
    </xdr:from>
    <xdr:to>
      <xdr:col>46</xdr:col>
      <xdr:colOff>38100</xdr:colOff>
      <xdr:row>56</xdr:row>
      <xdr:rowOff>16887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51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33414</xdr:rowOff>
    </xdr:from>
    <xdr:ext cx="59901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50795" y="929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30672</xdr:rowOff>
    </xdr:from>
    <xdr:to>
      <xdr:col>41</xdr:col>
      <xdr:colOff>101600</xdr:colOff>
      <xdr:row>55</xdr:row>
      <xdr:rowOff>132272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46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148799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61795" y="923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159591</xdr:rowOff>
    </xdr:from>
    <xdr:to>
      <xdr:col>36</xdr:col>
      <xdr:colOff>165100</xdr:colOff>
      <xdr:row>56</xdr:row>
      <xdr:rowOff>89741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58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106268</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672795" y="93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76159"/>
          <a:ext cx="1270" cy="143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113292</xdr:rowOff>
    </xdr:from>
    <xdr:to>
      <xdr:col>55</xdr:col>
      <xdr:colOff>0</xdr:colOff>
      <xdr:row>76</xdr:row>
      <xdr:rowOff>70999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2800592"/>
          <a:ext cx="838200" cy="30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92395</xdr:rowOff>
    </xdr:from>
    <xdr:ext cx="534377"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29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113292</xdr:rowOff>
    </xdr:from>
    <xdr:to>
      <xdr:col>50</xdr:col>
      <xdr:colOff>114300</xdr:colOff>
      <xdr:row>77</xdr:row>
      <xdr:rowOff>12612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750300" y="12800592"/>
          <a:ext cx="889000" cy="41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27708</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34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12612</xdr:rowOff>
    </xdr:from>
    <xdr:to>
      <xdr:col>45</xdr:col>
      <xdr:colOff>177800</xdr:colOff>
      <xdr:row>77</xdr:row>
      <xdr:rowOff>132392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214262"/>
          <a:ext cx="889000" cy="11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140534</xdr:rowOff>
    </xdr:from>
    <xdr:to>
      <xdr:col>46</xdr:col>
      <xdr:colOff>38100</xdr:colOff>
      <xdr:row>78</xdr:row>
      <xdr:rowOff>70684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61811</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4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90767</xdr:rowOff>
    </xdr:from>
    <xdr:to>
      <xdr:col>41</xdr:col>
      <xdr:colOff>50800</xdr:colOff>
      <xdr:row>77</xdr:row>
      <xdr:rowOff>132392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292417"/>
          <a:ext cx="889000" cy="4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146089</xdr:rowOff>
    </xdr:from>
    <xdr:to>
      <xdr:col>41</xdr:col>
      <xdr:colOff>101600</xdr:colOff>
      <xdr:row>78</xdr:row>
      <xdr:rowOff>76239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67366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44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153236</xdr:rowOff>
    </xdr:from>
    <xdr:to>
      <xdr:col>36</xdr:col>
      <xdr:colOff>165100</xdr:colOff>
      <xdr:row>78</xdr:row>
      <xdr:rowOff>83386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74513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344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20199</xdr:rowOff>
    </xdr:from>
    <xdr:to>
      <xdr:col>55</xdr:col>
      <xdr:colOff>50800</xdr:colOff>
      <xdr:row>76</xdr:row>
      <xdr:rowOff>121799</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05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43076</xdr:rowOff>
    </xdr:from>
    <xdr:ext cx="599010"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290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62492</xdr:rowOff>
    </xdr:from>
    <xdr:to>
      <xdr:col>50</xdr:col>
      <xdr:colOff>165100</xdr:colOff>
      <xdr:row>74</xdr:row>
      <xdr:rowOff>164092</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274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9169</xdr:rowOff>
    </xdr:from>
    <xdr:ext cx="59901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39795" y="1252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133262</xdr:rowOff>
    </xdr:from>
    <xdr:to>
      <xdr:col>46</xdr:col>
      <xdr:colOff>38100</xdr:colOff>
      <xdr:row>77</xdr:row>
      <xdr:rowOff>63412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16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79939</xdr:rowOff>
    </xdr:from>
    <xdr:ext cx="59901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50795" y="1293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81592</xdr:rowOff>
    </xdr:from>
    <xdr:to>
      <xdr:col>41</xdr:col>
      <xdr:colOff>101600</xdr:colOff>
      <xdr:row>78</xdr:row>
      <xdr:rowOff>11742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28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28269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05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39967</xdr:rowOff>
    </xdr:from>
    <xdr:to>
      <xdr:col>36</xdr:col>
      <xdr:colOff>165100</xdr:colOff>
      <xdr:row>77</xdr:row>
      <xdr:rowOff>141567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24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158094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0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6394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87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87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4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63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84249</xdr:rowOff>
    </xdr:from>
    <xdr:to>
      <xdr:col>55</xdr:col>
      <xdr:colOff>0</xdr:colOff>
      <xdr:row>97</xdr:row>
      <xdr:rowOff>58215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543449"/>
          <a:ext cx="838200" cy="14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43752</xdr:rowOff>
    </xdr:from>
    <xdr:ext cx="599010"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502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58215</xdr:rowOff>
    </xdr:from>
    <xdr:to>
      <xdr:col>50</xdr:col>
      <xdr:colOff>114300</xdr:colOff>
      <xdr:row>97</xdr:row>
      <xdr:rowOff>100059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688865"/>
          <a:ext cx="889000" cy="4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77753</xdr:rowOff>
    </xdr:from>
    <xdr:to>
      <xdr:col>50</xdr:col>
      <xdr:colOff>165100</xdr:colOff>
      <xdr:row>97</xdr:row>
      <xdr:rowOff>7903</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24430</xdr:rowOff>
    </xdr:from>
    <xdr:ext cx="599010"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39795" y="1631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88731</xdr:rowOff>
    </xdr:from>
    <xdr:to>
      <xdr:col>45</xdr:col>
      <xdr:colOff>177800</xdr:colOff>
      <xdr:row>97</xdr:row>
      <xdr:rowOff>100059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719381"/>
          <a:ext cx="889000" cy="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95963</xdr:rowOff>
    </xdr:from>
    <xdr:to>
      <xdr:col>46</xdr:col>
      <xdr:colOff>38100</xdr:colOff>
      <xdr:row>97</xdr:row>
      <xdr:rowOff>26113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42640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50795" y="163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113472</xdr:rowOff>
    </xdr:from>
    <xdr:to>
      <xdr:col>41</xdr:col>
      <xdr:colOff>50800</xdr:colOff>
      <xdr:row>97</xdr:row>
      <xdr:rowOff>88731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5886872"/>
          <a:ext cx="889000" cy="83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101732</xdr:rowOff>
    </xdr:from>
    <xdr:to>
      <xdr:col>41</xdr:col>
      <xdr:colOff>101600</xdr:colOff>
      <xdr:row>97</xdr:row>
      <xdr:rowOff>31882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48409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61795" y="1633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85466</xdr:rowOff>
    </xdr:from>
    <xdr:to>
      <xdr:col>36</xdr:col>
      <xdr:colOff>165100</xdr:colOff>
      <xdr:row>97</xdr:row>
      <xdr:rowOff>15616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6743</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672795" y="1663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33449</xdr:rowOff>
    </xdr:from>
    <xdr:to>
      <xdr:col>55</xdr:col>
      <xdr:colOff>50800</xdr:colOff>
      <xdr:row>96</xdr:row>
      <xdr:rowOff>135049</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49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56326</xdr:rowOff>
    </xdr:from>
    <xdr:ext cx="599010"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34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7415</xdr:rowOff>
    </xdr:from>
    <xdr:to>
      <xdr:col>50</xdr:col>
      <xdr:colOff>165100</xdr:colOff>
      <xdr:row>97</xdr:row>
      <xdr:rowOff>109015</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63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100142</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39795" y="1673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49259</xdr:rowOff>
    </xdr:from>
    <xdr:to>
      <xdr:col>46</xdr:col>
      <xdr:colOff>38100</xdr:colOff>
      <xdr:row>97</xdr:row>
      <xdr:rowOff>150859</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67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141986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7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37931</xdr:rowOff>
    </xdr:from>
    <xdr:to>
      <xdr:col>41</xdr:col>
      <xdr:colOff>101600</xdr:colOff>
      <xdr:row>97</xdr:row>
      <xdr:rowOff>139531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66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130658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6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62672</xdr:rowOff>
    </xdr:from>
    <xdr:to>
      <xdr:col>36</xdr:col>
      <xdr:colOff>165100</xdr:colOff>
      <xdr:row>92</xdr:row>
      <xdr:rowOff>164272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583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9349</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672795" y="15611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179324"/>
          <a:ext cx="1269" cy="150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6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68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4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17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103017</xdr:rowOff>
    </xdr:from>
    <xdr:to>
      <xdr:col>85</xdr:col>
      <xdr:colOff>127000</xdr:colOff>
      <xdr:row>35</xdr:row>
      <xdr:rowOff>125039</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5760867"/>
          <a:ext cx="838200" cy="3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52544</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224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2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91092</xdr:rowOff>
    </xdr:from>
    <xdr:to>
      <xdr:col>81</xdr:col>
      <xdr:colOff>50800</xdr:colOff>
      <xdr:row>35</xdr:row>
      <xdr:rowOff>125039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4592300" y="6091842"/>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146332</xdr:rowOff>
    </xdr:from>
    <xdr:to>
      <xdr:col>81</xdr:col>
      <xdr:colOff>101600</xdr:colOff>
      <xdr:row>36</xdr:row>
      <xdr:rowOff>76482</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67609</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14111" y="623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91092</xdr:rowOff>
    </xdr:from>
    <xdr:to>
      <xdr:col>76</xdr:col>
      <xdr:colOff>114300</xdr:colOff>
      <xdr:row>36</xdr:row>
      <xdr:rowOff>10008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703300" y="6091842"/>
          <a:ext cx="889000" cy="9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103957</xdr:rowOff>
    </xdr:from>
    <xdr:to>
      <xdr:col>76</xdr:col>
      <xdr:colOff>165100</xdr:colOff>
      <xdr:row>37</xdr:row>
      <xdr:rowOff>34107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25234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3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10008</xdr:rowOff>
    </xdr:from>
    <xdr:to>
      <xdr:col>71</xdr:col>
      <xdr:colOff>177800</xdr:colOff>
      <xdr:row>36</xdr:row>
      <xdr:rowOff>111498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2814300" y="6182208"/>
          <a:ext cx="889000" cy="10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92992</xdr:rowOff>
    </xdr:from>
    <xdr:to>
      <xdr:col>72</xdr:col>
      <xdr:colOff>38100</xdr:colOff>
      <xdr:row>37</xdr:row>
      <xdr:rowOff>23142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26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14269</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635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131366</xdr:rowOff>
    </xdr:from>
    <xdr:to>
      <xdr:col>67</xdr:col>
      <xdr:colOff>101600</xdr:colOff>
      <xdr:row>37</xdr:row>
      <xdr:rowOff>61516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52643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3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52217</xdr:rowOff>
    </xdr:from>
    <xdr:to>
      <xdr:col>85</xdr:col>
      <xdr:colOff>177800</xdr:colOff>
      <xdr:row>33</xdr:row>
      <xdr:rowOff>153817</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571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75094</xdr:rowOff>
    </xdr:from>
    <xdr:ext cx="599010"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556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74239</xdr:rowOff>
    </xdr:from>
    <xdr:to>
      <xdr:col>81</xdr:col>
      <xdr:colOff>101600</xdr:colOff>
      <xdr:row>36</xdr:row>
      <xdr:rowOff>4389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07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20916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85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40292</xdr:rowOff>
    </xdr:from>
    <xdr:to>
      <xdr:col>76</xdr:col>
      <xdr:colOff>165100</xdr:colOff>
      <xdr:row>35</xdr:row>
      <xdr:rowOff>141892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04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158419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81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130658</xdr:rowOff>
    </xdr:from>
    <xdr:to>
      <xdr:col>72</xdr:col>
      <xdr:colOff>38100</xdr:colOff>
      <xdr:row>36</xdr:row>
      <xdr:rowOff>60808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13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77335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590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60698</xdr:rowOff>
    </xdr:from>
    <xdr:to>
      <xdr:col>67</xdr:col>
      <xdr:colOff>101600</xdr:colOff>
      <xdr:row>36</xdr:row>
      <xdr:rowOff>162298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23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7375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0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69807</xdr:rowOff>
    </xdr:from>
    <xdr:to>
      <xdr:col>85</xdr:col>
      <xdr:colOff>127000</xdr:colOff>
      <xdr:row>55</xdr:row>
      <xdr:rowOff>157234</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5481300" y="9499557"/>
          <a:ext cx="838200" cy="8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49389</xdr:rowOff>
    </xdr:from>
    <xdr:ext cx="599010"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822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69807</xdr:rowOff>
    </xdr:from>
    <xdr:to>
      <xdr:col>81</xdr:col>
      <xdr:colOff>50800</xdr:colOff>
      <xdr:row>56</xdr:row>
      <xdr:rowOff>156464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592300" y="9499557"/>
          <a:ext cx="889000" cy="25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162385</xdr:rowOff>
    </xdr:from>
    <xdr:ext cx="599010"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181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136911</xdr:rowOff>
    </xdr:from>
    <xdr:to>
      <xdr:col>76</xdr:col>
      <xdr:colOff>114300</xdr:colOff>
      <xdr:row>56</xdr:row>
      <xdr:rowOff>156464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3703300" y="9738111"/>
          <a:ext cx="889000" cy="1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103746</xdr:rowOff>
    </xdr:from>
    <xdr:to>
      <xdr:col>76</xdr:col>
      <xdr:colOff>165100</xdr:colOff>
      <xdr:row>58</xdr:row>
      <xdr:rowOff>33896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25023</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292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125184</xdr:rowOff>
    </xdr:from>
    <xdr:to>
      <xdr:col>71</xdr:col>
      <xdr:colOff>177800</xdr:colOff>
      <xdr:row>56</xdr:row>
      <xdr:rowOff>136911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814300" y="9554934"/>
          <a:ext cx="889000" cy="18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103312</xdr:rowOff>
    </xdr:from>
    <xdr:to>
      <xdr:col>72</xdr:col>
      <xdr:colOff>38100</xdr:colOff>
      <xdr:row>58</xdr:row>
      <xdr:rowOff>33462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24589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03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88942</xdr:rowOff>
    </xdr:from>
    <xdr:to>
      <xdr:col>67</xdr:col>
      <xdr:colOff>101600</xdr:colOff>
      <xdr:row>58</xdr:row>
      <xdr:rowOff>19092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10219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14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106434</xdr:rowOff>
    </xdr:from>
    <xdr:to>
      <xdr:col>85</xdr:col>
      <xdr:colOff>177800</xdr:colOff>
      <xdr:row>56</xdr:row>
      <xdr:rowOff>36584</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53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129311</xdr:rowOff>
    </xdr:from>
    <xdr:ext cx="599010"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387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19007</xdr:rowOff>
    </xdr:from>
    <xdr:to>
      <xdr:col>81</xdr:col>
      <xdr:colOff>101600</xdr:colOff>
      <xdr:row>55</xdr:row>
      <xdr:rowOff>120607</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44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137134</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181795" y="922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105664</xdr:rowOff>
    </xdr:from>
    <xdr:to>
      <xdr:col>76</xdr:col>
      <xdr:colOff>165100</xdr:colOff>
      <xdr:row>57</xdr:row>
      <xdr:rowOff>35814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70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52341</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292795" y="948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86111</xdr:rowOff>
    </xdr:from>
    <xdr:to>
      <xdr:col>72</xdr:col>
      <xdr:colOff>38100</xdr:colOff>
      <xdr:row>57</xdr:row>
      <xdr:rowOff>16261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68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32788</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03795" y="946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74384</xdr:rowOff>
    </xdr:from>
    <xdr:to>
      <xdr:col>67</xdr:col>
      <xdr:colOff>101600</xdr:colOff>
      <xdr:row>56</xdr:row>
      <xdr:rowOff>4534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50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21061</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14795" y="9279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23320</xdr:rowOff>
    </xdr:from>
    <xdr:to>
      <xdr:col>85</xdr:col>
      <xdr:colOff>127000</xdr:colOff>
      <xdr:row>78</xdr:row>
      <xdr:rowOff>27721</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396420"/>
          <a:ext cx="8382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9731</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38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146727</xdr:rowOff>
    </xdr:from>
    <xdr:to>
      <xdr:col>81</xdr:col>
      <xdr:colOff>50800</xdr:colOff>
      <xdr:row>78</xdr:row>
      <xdr:rowOff>23320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3176927"/>
          <a:ext cx="889000" cy="21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127709</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5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122127</xdr:rowOff>
    </xdr:from>
    <xdr:to>
      <xdr:col>76</xdr:col>
      <xdr:colOff>114300</xdr:colOff>
      <xdr:row>76</xdr:row>
      <xdr:rowOff>146727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3152327"/>
          <a:ext cx="889000" cy="2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128934</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25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122127</xdr:rowOff>
    </xdr:from>
    <xdr:to>
      <xdr:col>71</xdr:col>
      <xdr:colOff>177800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814300" y="13152327"/>
          <a:ext cx="889000" cy="36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137771</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36111" y="1351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168287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47111" y="131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148371</xdr:rowOff>
    </xdr:from>
    <xdr:to>
      <xdr:col>85</xdr:col>
      <xdr:colOff>177800</xdr:colOff>
      <xdr:row>78</xdr:row>
      <xdr:rowOff>78521</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35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107748</xdr:rowOff>
    </xdr:from>
    <xdr:ext cx="534377"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13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143970</xdr:rowOff>
    </xdr:from>
    <xdr:to>
      <xdr:col>81</xdr:col>
      <xdr:colOff>101600</xdr:colOff>
      <xdr:row>78</xdr:row>
      <xdr:rowOff>74120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34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90647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12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95927</xdr:rowOff>
    </xdr:from>
    <xdr:to>
      <xdr:col>76</xdr:col>
      <xdr:colOff>165100</xdr:colOff>
      <xdr:row>77</xdr:row>
      <xdr:rowOff>26077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12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42604</xdr:rowOff>
    </xdr:from>
    <xdr:ext cx="59901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292795" y="1290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71327</xdr:rowOff>
    </xdr:from>
    <xdr:to>
      <xdr:col>72</xdr:col>
      <xdr:colOff>38100</xdr:colOff>
      <xdr:row>77</xdr:row>
      <xdr:rowOff>1477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10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18004</xdr:rowOff>
    </xdr:from>
    <xdr:ext cx="59901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03795" y="1287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公債費グラフ枠">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4" name="公債費最小値テキスト">
          <a:extLst>
            <a:ext uri="{FF2B5EF4-FFF2-40B4-BE49-F238E27FC236}">
              <a16:creationId xmlns:a16="http://schemas.microsoft.com/office/drawing/2014/main" id="{00000000-0008-0000-0700-0000A2020000}"/>
            </a:ext>
          </a:extLst>
        </xdr:cNvPr>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76" name="公債費最大値テキスト">
          <a:extLst>
            <a:ext uri="{FF2B5EF4-FFF2-40B4-BE49-F238E27FC236}">
              <a16:creationId xmlns:a16="http://schemas.microsoft.com/office/drawing/2014/main" id="{00000000-0008-0000-0700-0000A4020000}"/>
            </a:ext>
          </a:extLst>
        </xdr:cNvPr>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62199</xdr:rowOff>
    </xdr:from>
    <xdr:to>
      <xdr:col>85</xdr:col>
      <xdr:colOff>127000</xdr:colOff>
      <xdr:row>96</xdr:row>
      <xdr:rowOff>75002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5481300" y="16521399"/>
          <a:ext cx="8382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15056</xdr:rowOff>
    </xdr:from>
    <xdr:ext cx="599010" cy="259045"/>
    <xdr:sp macro="" textlink="">
      <xdr:nvSpPr>
        <xdr:cNvPr id="679" name="公債費平均値テキスト">
          <a:extLst>
            <a:ext uri="{FF2B5EF4-FFF2-40B4-BE49-F238E27FC236}">
              <a16:creationId xmlns:a16="http://schemas.microsoft.com/office/drawing/2014/main" id="{00000000-0008-0000-0700-0000A7020000}"/>
            </a:ext>
          </a:extLst>
        </xdr:cNvPr>
        <xdr:cNvSpPr txBox="1"/>
      </xdr:nvSpPr>
      <xdr:spPr>
        <a:xfrm>
          <a:off x="16370300" y="16645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16346</xdr:rowOff>
    </xdr:from>
    <xdr:to>
      <xdr:col>81</xdr:col>
      <xdr:colOff>50800</xdr:colOff>
      <xdr:row>96</xdr:row>
      <xdr:rowOff>75002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4592300" y="16475546"/>
          <a:ext cx="889000" cy="5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143234</xdr:rowOff>
    </xdr:from>
    <xdr:ext cx="59901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5181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16346</xdr:rowOff>
    </xdr:from>
    <xdr:to>
      <xdr:col>76</xdr:col>
      <xdr:colOff>114300</xdr:colOff>
      <xdr:row>96</xdr:row>
      <xdr:rowOff>34285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3703300" y="16475546"/>
          <a:ext cx="889000" cy="1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151661</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4292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133905</xdr:rowOff>
    </xdr:from>
    <xdr:to>
      <xdr:col>71</xdr:col>
      <xdr:colOff>177800</xdr:colOff>
      <xdr:row>96</xdr:row>
      <xdr:rowOff>34285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814300" y="16421655"/>
          <a:ext cx="889000" cy="7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155576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403795" y="1678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146438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514795" y="16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11399</xdr:rowOff>
    </xdr:from>
    <xdr:to>
      <xdr:col>85</xdr:col>
      <xdr:colOff>177800</xdr:colOff>
      <xdr:row>96</xdr:row>
      <xdr:rowOff>112999</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6268700" y="164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34276</xdr:rowOff>
    </xdr:from>
    <xdr:ext cx="599010" cy="259045"/>
    <xdr:sp macro="" textlink="">
      <xdr:nvSpPr>
        <xdr:cNvPr id="698" name="公債費該当値テキスト">
          <a:extLst>
            <a:ext uri="{FF2B5EF4-FFF2-40B4-BE49-F238E27FC236}">
              <a16:creationId xmlns:a16="http://schemas.microsoft.com/office/drawing/2014/main" id="{00000000-0008-0000-0700-0000BA020000}"/>
            </a:ext>
          </a:extLst>
        </xdr:cNvPr>
        <xdr:cNvSpPr txBox="1"/>
      </xdr:nvSpPr>
      <xdr:spPr>
        <a:xfrm>
          <a:off x="16370300" y="1632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24202</xdr:rowOff>
    </xdr:from>
    <xdr:to>
      <xdr:col>81</xdr:col>
      <xdr:colOff>101600</xdr:colOff>
      <xdr:row>96</xdr:row>
      <xdr:rowOff>125802</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5430500" y="164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142329</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795" y="1625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136996</xdr:rowOff>
    </xdr:from>
    <xdr:to>
      <xdr:col>76</xdr:col>
      <xdr:colOff>165100</xdr:colOff>
      <xdr:row>96</xdr:row>
      <xdr:rowOff>67146</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4541500" y="1642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83673</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19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154935</xdr:rowOff>
    </xdr:from>
    <xdr:to>
      <xdr:col>72</xdr:col>
      <xdr:colOff>38100</xdr:colOff>
      <xdr:row>96</xdr:row>
      <xdr:rowOff>85085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3652500" y="164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101612</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03795" y="1621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83105</xdr:rowOff>
    </xdr:from>
    <xdr:to>
      <xdr:col>67</xdr:col>
      <xdr:colOff>101600</xdr:colOff>
      <xdr:row>96</xdr:row>
      <xdr:rowOff>13255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2763500" y="163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29782</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14795" y="1614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諸支出金グラフ枠">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1" name="諸支出金最小値テキスト">
          <a:extLst>
            <a:ext uri="{FF2B5EF4-FFF2-40B4-BE49-F238E27FC236}">
              <a16:creationId xmlns:a16="http://schemas.microsoft.com/office/drawing/2014/main" id="{00000000-0008-0000-0700-0000DB020000}"/>
            </a:ext>
          </a:extLst>
        </xdr:cNvPr>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3" name="諸支出金最大値テキスト">
          <a:extLst>
            <a:ext uri="{FF2B5EF4-FFF2-40B4-BE49-F238E27FC236}">
              <a16:creationId xmlns:a16="http://schemas.microsoft.com/office/drawing/2014/main" id="{00000000-0008-0000-0700-0000DD020000}"/>
            </a:ext>
          </a:extLst>
        </xdr:cNvPr>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36" name="諸支出金平均値テキスト">
          <a:extLst>
            <a:ext uri="{FF2B5EF4-FFF2-40B4-BE49-F238E27FC236}">
              <a16:creationId xmlns:a16="http://schemas.microsoft.com/office/drawing/2014/main" id="{00000000-0008-0000-0700-0000E0020000}"/>
            </a:ext>
          </a:extLst>
        </xdr:cNvPr>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12725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92308</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4017" y="643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149479</xdr:rowOff>
    </xdr:from>
    <xdr:to>
      <xdr:col>107</xdr:col>
      <xdr:colOff>101600</xdr:colOff>
      <xdr:row>39</xdr:row>
      <xdr:rowOff>79629</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0383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96156</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245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78245</xdr:rowOff>
    </xdr:from>
    <xdr:to>
      <xdr:col>102</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656300" y="6421895"/>
          <a:ext cx="889000" cy="30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154584</xdr:rowOff>
    </xdr:from>
    <xdr:to>
      <xdr:col>102</xdr:col>
      <xdr:colOff>165100</xdr:colOff>
      <xdr:row>39</xdr:row>
      <xdr:rowOff>84734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9494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101261</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6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8605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69994</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7017" y="6756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55" name="諸支出金該当値テキスト">
          <a:extLst>
            <a:ext uri="{FF2B5EF4-FFF2-40B4-BE49-F238E27FC236}">
              <a16:creationId xmlns:a16="http://schemas.microsoft.com/office/drawing/2014/main" id="{00000000-0008-0000-0700-0000F3020000}"/>
            </a:ext>
          </a:extLst>
        </xdr:cNvPr>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27445</xdr:rowOff>
    </xdr:from>
    <xdr:to>
      <xdr:col>98</xdr:col>
      <xdr:colOff>38100</xdr:colOff>
      <xdr:row>37</xdr:row>
      <xdr:rowOff>129045</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8605500" y="637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145572</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21428" y="614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総務費、民生費及び消防費の</a:t>
          </a:r>
          <a:r>
            <a:rPr lang="ja-JP" altLang="ja-JP" sz="1100" b="0" i="0" baseline="0">
              <a:solidFill>
                <a:schemeClr val="dk1"/>
              </a:solidFill>
              <a:effectLst/>
              <a:latin typeface="+mn-lt"/>
              <a:ea typeface="+mn-ea"/>
              <a:cs typeface="+mn-cs"/>
            </a:rPr>
            <a:t>住民一人当たりの前年度</a:t>
          </a:r>
          <a:r>
            <a:rPr lang="ja-JP" altLang="en-US" sz="1100" b="0" i="0" baseline="0">
              <a:solidFill>
                <a:schemeClr val="dk1"/>
              </a:solidFill>
              <a:effectLst/>
              <a:latin typeface="+mn-lt"/>
              <a:ea typeface="+mn-ea"/>
              <a:cs typeface="+mn-cs"/>
            </a:rPr>
            <a:t>より</a:t>
          </a:r>
          <a:r>
            <a:rPr lang="ja-JP" altLang="ja-JP" sz="1100" b="0" i="0" baseline="0">
              <a:solidFill>
                <a:schemeClr val="dk1"/>
              </a:solidFill>
              <a:effectLst/>
              <a:latin typeface="+mn-lt"/>
              <a:ea typeface="+mn-ea"/>
              <a:cs typeface="+mn-cs"/>
            </a:rPr>
            <a:t>大きく増加しているが、これは主に</a:t>
          </a:r>
          <a:r>
            <a:rPr lang="ja-JP" altLang="en-US" sz="1100" b="0" i="0" baseline="0">
              <a:solidFill>
                <a:schemeClr val="dk1"/>
              </a:solidFill>
              <a:effectLst/>
              <a:latin typeface="+mn-lt"/>
              <a:ea typeface="+mn-ea"/>
              <a:cs typeface="+mn-cs"/>
            </a:rPr>
            <a:t>総務費では三セク支援に係る離島航路運航維持補助金</a:t>
          </a:r>
          <a:r>
            <a:rPr lang="en-US" altLang="ja-JP" sz="1100" b="0" i="0" baseline="0">
              <a:solidFill>
                <a:schemeClr val="dk1"/>
              </a:solidFill>
              <a:effectLst/>
              <a:latin typeface="+mn-lt"/>
              <a:ea typeface="+mn-ea"/>
              <a:cs typeface="+mn-cs"/>
            </a:rPr>
            <a:t>130,000</a:t>
          </a:r>
          <a:r>
            <a:rPr lang="ja-JP" altLang="en-US" sz="1100" b="0" i="0" baseline="0">
              <a:solidFill>
                <a:schemeClr val="dk1"/>
              </a:solidFill>
              <a:effectLst/>
              <a:latin typeface="+mn-lt"/>
              <a:ea typeface="+mn-ea"/>
              <a:cs typeface="+mn-cs"/>
            </a:rPr>
            <a:t>千円、民生費</a:t>
          </a:r>
          <a:r>
            <a:rPr lang="ja-JP" altLang="ja-JP" sz="1100" b="0" i="0" baseline="0">
              <a:solidFill>
                <a:schemeClr val="dk1"/>
              </a:solidFill>
              <a:effectLst/>
              <a:latin typeface="+mn-lt"/>
              <a:ea typeface="+mn-ea"/>
              <a:cs typeface="+mn-cs"/>
            </a:rPr>
            <a:t>では</a:t>
          </a:r>
          <a:r>
            <a:rPr lang="ja-JP" altLang="en-US" sz="1100" b="0" i="0" baseline="0">
              <a:solidFill>
                <a:schemeClr val="dk1"/>
              </a:solidFill>
              <a:effectLst/>
              <a:latin typeface="+mn-lt"/>
              <a:ea typeface="+mn-ea"/>
              <a:cs typeface="+mn-cs"/>
            </a:rPr>
            <a:t>新型コロ</a:t>
          </a:r>
          <a:r>
            <a:rPr lang="ja-JP" altLang="ja-JP" sz="1100" b="0" i="0" baseline="0">
              <a:solidFill>
                <a:schemeClr val="dk1"/>
              </a:solidFill>
              <a:effectLst/>
              <a:latin typeface="+mn-lt"/>
              <a:ea typeface="+mn-ea"/>
              <a:cs typeface="+mn-cs"/>
            </a:rPr>
            <a:t>ナウイルス感染症対策事業として緊急</a:t>
          </a:r>
          <a:r>
            <a:rPr lang="ja-JP" altLang="en-US" sz="1100" b="0" i="0" baseline="0">
              <a:solidFill>
                <a:schemeClr val="dk1"/>
              </a:solidFill>
              <a:effectLst/>
              <a:latin typeface="+mn-lt"/>
              <a:ea typeface="+mn-ea"/>
              <a:cs typeface="+mn-cs"/>
            </a:rPr>
            <a:t>生活</a:t>
          </a:r>
          <a:r>
            <a:rPr lang="ja-JP" altLang="ja-JP" sz="1100" b="0" i="0" baseline="0">
              <a:solidFill>
                <a:schemeClr val="dk1"/>
              </a:solidFill>
              <a:effectLst/>
              <a:latin typeface="+mn-lt"/>
              <a:ea typeface="+mn-ea"/>
              <a:cs typeface="+mn-cs"/>
            </a:rPr>
            <a:t>支援</a:t>
          </a:r>
          <a:r>
            <a:rPr lang="ja-JP" altLang="en-US" sz="1100" b="0" i="0" baseline="0">
              <a:solidFill>
                <a:schemeClr val="dk1"/>
              </a:solidFill>
              <a:effectLst/>
              <a:latin typeface="+mn-lt"/>
              <a:ea typeface="+mn-ea"/>
              <a:cs typeface="+mn-cs"/>
            </a:rPr>
            <a:t>事業</a:t>
          </a:r>
          <a:r>
            <a:rPr lang="en-US" altLang="ja-JP" sz="1100" b="0" i="0" baseline="0">
              <a:solidFill>
                <a:schemeClr val="dk1"/>
              </a:solidFill>
              <a:effectLst/>
              <a:latin typeface="+mn-lt"/>
              <a:ea typeface="+mn-ea"/>
              <a:cs typeface="+mn-cs"/>
            </a:rPr>
            <a:t>5,040</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消防費</a:t>
          </a:r>
          <a:r>
            <a:rPr lang="ja-JP" altLang="ja-JP" sz="1100" b="0" i="0" baseline="0">
              <a:solidFill>
                <a:schemeClr val="dk1"/>
              </a:solidFill>
              <a:effectLst/>
              <a:latin typeface="+mn-lt"/>
              <a:ea typeface="+mn-ea"/>
              <a:cs typeface="+mn-cs"/>
            </a:rPr>
            <a:t>では</a:t>
          </a:r>
          <a:r>
            <a:rPr lang="ja-JP" altLang="en-US" sz="1100" b="0" i="0" baseline="0">
              <a:solidFill>
                <a:schemeClr val="dk1"/>
              </a:solidFill>
              <a:effectLst/>
              <a:latin typeface="+mn-lt"/>
              <a:ea typeface="+mn-ea"/>
              <a:cs typeface="+mn-cs"/>
            </a:rPr>
            <a:t>法面改対策工事</a:t>
          </a:r>
          <a:r>
            <a:rPr lang="en-US" altLang="ja-JP" sz="1100" b="0" i="0" baseline="0">
              <a:solidFill>
                <a:schemeClr val="dk1"/>
              </a:solidFill>
              <a:effectLst/>
              <a:latin typeface="+mn-lt"/>
              <a:ea typeface="+mn-ea"/>
              <a:cs typeface="+mn-cs"/>
            </a:rPr>
            <a:t>16,005</a:t>
          </a:r>
          <a:r>
            <a:rPr lang="ja-JP" altLang="en-US" sz="1100" b="0" i="0" baseline="0">
              <a:solidFill>
                <a:schemeClr val="dk1"/>
              </a:solidFill>
              <a:effectLst/>
              <a:latin typeface="+mn-lt"/>
              <a:ea typeface="+mn-ea"/>
              <a:cs typeface="+mn-cs"/>
            </a:rPr>
            <a:t>千円などが</a:t>
          </a:r>
          <a:r>
            <a:rPr lang="ja-JP" altLang="ja-JP" sz="1100" b="0" i="0" baseline="0">
              <a:solidFill>
                <a:schemeClr val="dk1"/>
              </a:solidFill>
              <a:effectLst/>
              <a:latin typeface="+mn-lt"/>
              <a:ea typeface="+mn-ea"/>
              <a:cs typeface="+mn-cs"/>
            </a:rPr>
            <a:t>大きく影響している。</a:t>
          </a:r>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また、総務費については、会計任用職員制度が導入されたことにより経費が増嵩し、住民一人当たりのコストが前年度からさらに増加したものである。</a:t>
          </a:r>
          <a:endParaRPr lang="ja-JP" altLang="ja-JP" sz="1400">
            <a:effectLst/>
          </a:endParaRPr>
        </a:p>
        <a:p>
          <a:r>
            <a:rPr lang="ja-JP" altLang="ja-JP" sz="1100" b="0" i="0" baseline="0">
              <a:solidFill>
                <a:schemeClr val="dk1"/>
              </a:solidFill>
              <a:effectLst/>
              <a:latin typeface="+mn-lt"/>
              <a:ea typeface="+mn-ea"/>
              <a:cs typeface="+mn-cs"/>
            </a:rPr>
            <a:t>　農林水産業費及び</a:t>
          </a:r>
          <a:r>
            <a:rPr lang="ja-JP" altLang="en-US" sz="1100" b="0" i="0" baseline="0">
              <a:solidFill>
                <a:schemeClr val="dk1"/>
              </a:solidFill>
              <a:effectLst/>
              <a:latin typeface="+mn-lt"/>
              <a:ea typeface="+mn-ea"/>
              <a:cs typeface="+mn-cs"/>
            </a:rPr>
            <a:t>商工費</a:t>
          </a:r>
          <a:r>
            <a:rPr lang="ja-JP" altLang="ja-JP" sz="1100" b="0" i="0" baseline="0">
              <a:solidFill>
                <a:schemeClr val="dk1"/>
              </a:solidFill>
              <a:effectLst/>
              <a:latin typeface="+mn-lt"/>
              <a:ea typeface="+mn-ea"/>
              <a:cs typeface="+mn-cs"/>
            </a:rPr>
            <a:t>に関しては、前年度と比較して大きく一人当たりのコストが減額しているが、その主な要因として、</a:t>
          </a:r>
          <a:r>
            <a:rPr lang="ja-JP" altLang="en-US" sz="1100" b="0" i="0" baseline="0">
              <a:solidFill>
                <a:schemeClr val="dk1"/>
              </a:solidFill>
              <a:effectLst/>
              <a:latin typeface="+mn-lt"/>
              <a:ea typeface="+mn-ea"/>
              <a:cs typeface="+mn-cs"/>
            </a:rPr>
            <a:t>いずれも</a:t>
          </a:r>
          <a:r>
            <a:rPr lang="ja-JP" altLang="ja-JP" sz="1100" b="0" i="0" baseline="0">
              <a:solidFill>
                <a:schemeClr val="dk1"/>
              </a:solidFill>
              <a:effectLst/>
              <a:latin typeface="+mn-lt"/>
              <a:ea typeface="+mn-ea"/>
              <a:cs typeface="+mn-cs"/>
            </a:rPr>
            <a:t>工事の減額によ</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ものである。</a:t>
          </a:r>
          <a:endParaRPr lang="ja-JP" altLang="ja-JP" sz="1400">
            <a:effectLst/>
          </a:endParaRPr>
        </a:p>
        <a:p>
          <a:r>
            <a:rPr lang="ja-JP" altLang="ja-JP" sz="1100" b="0" i="0" baseline="0">
              <a:solidFill>
                <a:schemeClr val="dk1"/>
              </a:solidFill>
              <a:effectLst/>
              <a:latin typeface="+mn-lt"/>
              <a:ea typeface="+mn-ea"/>
              <a:cs typeface="+mn-cs"/>
            </a:rPr>
            <a:t>　なお、ほとんどの歳出において、住民一人当たりのコストが類似団体平均を上回っているが、これは、当村が類似団体の中でもかなりの小規模村であるためである。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新潟県粟島浦村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b="0" i="0" baseline="0">
              <a:solidFill>
                <a:schemeClr val="dk1"/>
              </a:solidFill>
              <a:effectLst/>
              <a:latin typeface="+mn-lt"/>
              <a:ea typeface="+mn-ea"/>
              <a:cs typeface="+mn-cs"/>
            </a:rPr>
            <a:t>　財政調整基金残高は、平成</a:t>
          </a:r>
          <a:r>
            <a:rPr lang="en-US" altLang="ja-JP" sz="1200" b="0" i="0" baseline="0">
              <a:solidFill>
                <a:schemeClr val="dk1"/>
              </a:solidFill>
              <a:effectLst/>
              <a:latin typeface="+mn-lt"/>
              <a:ea typeface="+mn-ea"/>
              <a:cs typeface="+mn-cs"/>
            </a:rPr>
            <a:t>28</a:t>
          </a:r>
          <a:r>
            <a:rPr lang="ja-JP" altLang="ja-JP" sz="1200" b="0" i="0" baseline="0">
              <a:solidFill>
                <a:schemeClr val="dk1"/>
              </a:solidFill>
              <a:effectLst/>
              <a:latin typeface="+mn-lt"/>
              <a:ea typeface="+mn-ea"/>
              <a:cs typeface="+mn-cs"/>
            </a:rPr>
            <a:t>年度に標準財政規模の</a:t>
          </a:r>
          <a:r>
            <a:rPr lang="en-US" altLang="ja-JP" sz="1200" b="0" i="0" baseline="0">
              <a:solidFill>
                <a:schemeClr val="dk1"/>
              </a:solidFill>
              <a:effectLst/>
              <a:latin typeface="+mn-lt"/>
              <a:ea typeface="+mn-ea"/>
              <a:cs typeface="+mn-cs"/>
            </a:rPr>
            <a:t>100</a:t>
          </a:r>
          <a:r>
            <a:rPr lang="ja-JP" altLang="ja-JP" sz="1200" b="0" i="0" baseline="0">
              <a:solidFill>
                <a:schemeClr val="dk1"/>
              </a:solidFill>
              <a:effectLst/>
              <a:latin typeface="+mn-lt"/>
              <a:ea typeface="+mn-ea"/>
              <a:cs typeface="+mn-cs"/>
            </a:rPr>
            <a:t>％相当を目安とし、十分な基金残高を有していたが、事業の増加に伴う財源確保策として、取崩による残高の減少が、</a:t>
          </a:r>
          <a:r>
            <a:rPr lang="en-US" altLang="ja-JP" sz="1200" b="0" i="0" baseline="0">
              <a:solidFill>
                <a:schemeClr val="dk1"/>
              </a:solidFill>
              <a:effectLst/>
              <a:latin typeface="+mn-lt"/>
              <a:ea typeface="+mn-ea"/>
              <a:cs typeface="+mn-cs"/>
            </a:rPr>
            <a:t>H29</a:t>
          </a:r>
          <a:r>
            <a:rPr lang="ja-JP" altLang="ja-JP" sz="1200" b="0" i="0" baseline="0">
              <a:solidFill>
                <a:schemeClr val="dk1"/>
              </a:solidFill>
              <a:effectLst/>
              <a:latin typeface="+mn-lt"/>
              <a:ea typeface="+mn-ea"/>
              <a:cs typeface="+mn-cs"/>
            </a:rPr>
            <a:t>年度及び</a:t>
          </a:r>
          <a:r>
            <a:rPr lang="en-US" altLang="ja-JP" sz="1200" b="0" i="0" baseline="0">
              <a:solidFill>
                <a:schemeClr val="dk1"/>
              </a:solidFill>
              <a:effectLst/>
              <a:latin typeface="+mn-lt"/>
              <a:ea typeface="+mn-ea"/>
              <a:cs typeface="+mn-cs"/>
            </a:rPr>
            <a:t>H30</a:t>
          </a:r>
          <a:r>
            <a:rPr lang="ja-JP" altLang="ja-JP" sz="1200" b="0" i="0" baseline="0">
              <a:solidFill>
                <a:schemeClr val="dk1"/>
              </a:solidFill>
              <a:effectLst/>
              <a:latin typeface="+mn-lt"/>
              <a:ea typeface="+mn-ea"/>
              <a:cs typeface="+mn-cs"/>
            </a:rPr>
            <a:t>年度と続き、それ以降、実質単年度収支はかなりのマイナスが続く状況となっていたが、</a:t>
          </a:r>
          <a:r>
            <a:rPr lang="en-US" altLang="ja-JP" sz="1200" b="0" i="0" baseline="0">
              <a:solidFill>
                <a:schemeClr val="dk1"/>
              </a:solidFill>
              <a:effectLst/>
              <a:latin typeface="+mn-lt"/>
              <a:ea typeface="+mn-ea"/>
              <a:cs typeface="+mn-cs"/>
            </a:rPr>
            <a:t>R2</a:t>
          </a:r>
          <a:r>
            <a:rPr lang="ja-JP" altLang="ja-JP" sz="1200" b="0" i="0" baseline="0">
              <a:solidFill>
                <a:schemeClr val="dk1"/>
              </a:solidFill>
              <a:effectLst/>
              <a:latin typeface="+mn-lt"/>
              <a:ea typeface="+mn-ea"/>
              <a:cs typeface="+mn-cs"/>
            </a:rPr>
            <a:t>年度に５年ぶりに黒字とな</a:t>
          </a:r>
          <a:r>
            <a:rPr lang="ja-JP" altLang="en-US" sz="1200" b="0" i="0" baseline="0">
              <a:solidFill>
                <a:schemeClr val="dk1"/>
              </a:solidFill>
              <a:effectLst/>
              <a:latin typeface="+mn-lt"/>
              <a:ea typeface="+mn-ea"/>
              <a:cs typeface="+mn-cs"/>
            </a:rPr>
            <a:t>り、</a:t>
          </a:r>
          <a:r>
            <a:rPr lang="en-US" altLang="ja-JP" sz="1200" b="0" i="0" baseline="0">
              <a:solidFill>
                <a:schemeClr val="dk1"/>
              </a:solidFill>
              <a:effectLst/>
              <a:latin typeface="+mn-lt"/>
              <a:ea typeface="+mn-ea"/>
              <a:cs typeface="+mn-cs"/>
            </a:rPr>
            <a:t>R3</a:t>
          </a:r>
          <a:r>
            <a:rPr lang="ja-JP" altLang="en-US" sz="1200" b="0" i="0" baseline="0">
              <a:solidFill>
                <a:schemeClr val="dk1"/>
              </a:solidFill>
              <a:effectLst/>
              <a:latin typeface="+mn-lt"/>
              <a:ea typeface="+mn-ea"/>
              <a:cs typeface="+mn-cs"/>
            </a:rPr>
            <a:t>年度も黒字を維持した</a:t>
          </a:r>
          <a:r>
            <a:rPr lang="ja-JP" altLang="ja-JP" sz="1200" b="0" i="0" baseline="0">
              <a:solidFill>
                <a:schemeClr val="dk1"/>
              </a:solidFill>
              <a:effectLst/>
              <a:latin typeface="+mn-lt"/>
              <a:ea typeface="+mn-ea"/>
              <a:cs typeface="+mn-cs"/>
            </a:rPr>
            <a:t>。</a:t>
          </a:r>
          <a:endParaRPr lang="ja-JP" altLang="ja-JP" sz="1600">
            <a:effectLst/>
          </a:endParaRPr>
        </a:p>
        <a:p>
          <a:r>
            <a:rPr lang="ja-JP" altLang="ja-JP" sz="1200" b="0" i="0" baseline="0">
              <a:solidFill>
                <a:schemeClr val="dk1"/>
              </a:solidFill>
              <a:effectLst/>
              <a:latin typeface="+mn-lt"/>
              <a:ea typeface="+mn-ea"/>
              <a:cs typeface="+mn-cs"/>
            </a:rPr>
            <a:t>　また、実質収支額は継続的に黒字を確保しているが、適正範囲とされる３～５％とは大きく乖離している状況が続いている。</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新潟県粟島浦村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b="0" i="0" baseline="0">
              <a:solidFill>
                <a:schemeClr val="dk1"/>
              </a:solidFill>
              <a:effectLst/>
              <a:latin typeface="+mn-lt"/>
              <a:ea typeface="+mn-ea"/>
              <a:cs typeface="+mn-cs"/>
            </a:rPr>
            <a:t>　一般会計及び全ての特別会計、公営企業会計において、黒字で推移しており、 連結実質赤字比率も算出されなかった。 </a:t>
          </a:r>
          <a:endParaRPr lang="ja-JP" altLang="ja-JP" sz="1600">
            <a:effectLst/>
          </a:endParaRPr>
        </a:p>
        <a:p>
          <a:r>
            <a:rPr lang="ja-JP" altLang="ja-JP" sz="1200" b="0" i="0" baseline="0">
              <a:solidFill>
                <a:schemeClr val="dk1"/>
              </a:solidFill>
              <a:effectLst/>
              <a:latin typeface="+mn-lt"/>
              <a:ea typeface="+mn-ea"/>
              <a:cs typeface="+mn-cs"/>
            </a:rPr>
            <a:t>　今後も全会計において歳入の確保及び歳出の抑制を図り、健全な財政運営に努めていく。</a:t>
          </a:r>
          <a:endParaRPr lang="ja-JP" altLang="ja-JP" sz="16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66" t="s">
        <v>80</v>
      </c>
      <c r="C1" s="466"/>
      <c r="D1" s="466"/>
      <c r="E1" s="466"/>
      <c r="F1" s="466"/>
      <c r="G1" s="466"/>
      <c r="H1" s="466"/>
      <c r="I1" s="466"/>
      <c r="J1" s="466"/>
      <c r="K1" s="466"/>
      <c r="L1" s="466"/>
      <c r="M1" s="466"/>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178"/>
      <c r="DK1" s="178"/>
      <c r="DL1" s="178"/>
      <c r="DM1" s="178"/>
      <c r="DN1" s="178"/>
      <c r="DO1" s="178"/>
    </row>
    <row r="2" spans="1:119" ht="24.75" thickBot="1" x14ac:dyDescent="0.2">
      <c r="B2" s="179" t="s">
        <v>81</v>
      </c>
      <c r="C2" s="179"/>
      <c r="D2" s="180"/>
    </row>
    <row r="3" spans="1:119" ht="18.75" customHeight="1" thickBot="1" x14ac:dyDescent="0.2">
      <c r="A3" s="178"/>
      <c r="B3" s="467" t="s">
        <v>82</v>
      </c>
      <c r="C3" s="468"/>
      <c r="D3" s="468"/>
      <c r="E3" s="469"/>
      <c r="F3" s="469"/>
      <c r="G3" s="469"/>
      <c r="H3" s="469"/>
      <c r="I3" s="469"/>
      <c r="J3" s="469"/>
      <c r="K3" s="469"/>
      <c r="L3" s="469" t="s">
        <v>83</v>
      </c>
      <c r="M3" s="469"/>
      <c r="N3" s="469"/>
      <c r="O3" s="469"/>
      <c r="P3" s="469"/>
      <c r="Q3" s="469"/>
      <c r="R3" s="473"/>
      <c r="S3" s="473"/>
      <c r="T3" s="473"/>
      <c r="U3" s="473"/>
      <c r="V3" s="474"/>
      <c r="W3" s="404" t="s">
        <v>84</v>
      </c>
      <c r="X3" s="405"/>
      <c r="Y3" s="405"/>
      <c r="Z3" s="405"/>
      <c r="AA3" s="405"/>
      <c r="AB3" s="468"/>
      <c r="AC3" s="473"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81" t="s">
        <v>1</v>
      </c>
      <c r="AZ3" s="482"/>
      <c r="BA3" s="482"/>
      <c r="BB3" s="482"/>
      <c r="BC3" s="482"/>
      <c r="BD3" s="482"/>
      <c r="BE3" s="482"/>
      <c r="BF3" s="482"/>
      <c r="BG3" s="482"/>
      <c r="BH3" s="482"/>
      <c r="BI3" s="482"/>
      <c r="BJ3" s="482"/>
      <c r="BK3" s="482"/>
      <c r="BL3" s="482"/>
      <c r="BM3" s="483"/>
      <c r="BN3" s="404" t="s">
        <v>87</v>
      </c>
      <c r="BO3" s="405"/>
      <c r="BP3" s="405"/>
      <c r="BQ3" s="405"/>
      <c r="BR3" s="405"/>
      <c r="BS3" s="405"/>
      <c r="BT3" s="405"/>
      <c r="BU3" s="406"/>
      <c r="BV3" s="404" t="s">
        <v>88</v>
      </c>
      <c r="BW3" s="405"/>
      <c r="BX3" s="405"/>
      <c r="BY3" s="405"/>
      <c r="BZ3" s="405"/>
      <c r="CA3" s="405"/>
      <c r="CB3" s="405"/>
      <c r="CC3" s="406"/>
      <c r="CD3" s="481" t="s">
        <v>1</v>
      </c>
      <c r="CE3" s="482"/>
      <c r="CF3" s="482"/>
      <c r="CG3" s="482"/>
      <c r="CH3" s="482"/>
      <c r="CI3" s="482"/>
      <c r="CJ3" s="482"/>
      <c r="CK3" s="482"/>
      <c r="CL3" s="482"/>
      <c r="CM3" s="482"/>
      <c r="CN3" s="482"/>
      <c r="CO3" s="482"/>
      <c r="CP3" s="482"/>
      <c r="CQ3" s="482"/>
      <c r="CR3" s="482"/>
      <c r="CS3" s="483"/>
      <c r="CT3" s="404" t="s">
        <v>89</v>
      </c>
      <c r="CU3" s="405"/>
      <c r="CV3" s="405"/>
      <c r="CW3" s="405"/>
      <c r="CX3" s="405"/>
      <c r="CY3" s="405"/>
      <c r="CZ3" s="405"/>
      <c r="DA3" s="406"/>
      <c r="DB3" s="404" t="s">
        <v>90</v>
      </c>
      <c r="DC3" s="405"/>
      <c r="DD3" s="405"/>
      <c r="DE3" s="405"/>
      <c r="DF3" s="405"/>
      <c r="DG3" s="405"/>
      <c r="DH3" s="405"/>
      <c r="DI3" s="406"/>
    </row>
    <row r="4" spans="1:119" ht="18.75" customHeight="1" x14ac:dyDescent="0.15">
      <c r="A4" s="178"/>
      <c r="B4" s="422"/>
      <c r="C4" s="423"/>
      <c r="D4" s="423"/>
      <c r="E4" s="424"/>
      <c r="F4" s="424"/>
      <c r="G4" s="424"/>
      <c r="H4" s="424"/>
      <c r="I4" s="424"/>
      <c r="J4" s="424"/>
      <c r="K4" s="424"/>
      <c r="L4" s="424"/>
      <c r="M4" s="424"/>
      <c r="N4" s="424"/>
      <c r="O4" s="424"/>
      <c r="P4" s="424"/>
      <c r="Q4" s="424"/>
      <c r="R4" s="430"/>
      <c r="S4" s="430"/>
      <c r="T4" s="430"/>
      <c r="U4" s="430"/>
      <c r="V4" s="431"/>
      <c r="W4" s="436"/>
      <c r="X4" s="437"/>
      <c r="Y4" s="437"/>
      <c r="Z4" s="437"/>
      <c r="AA4" s="437"/>
      <c r="AB4" s="423"/>
      <c r="AC4" s="430"/>
      <c r="AD4" s="437"/>
      <c r="AE4" s="437"/>
      <c r="AF4" s="437"/>
      <c r="AG4" s="437"/>
      <c r="AH4" s="437"/>
      <c r="AI4" s="437"/>
      <c r="AJ4" s="437"/>
      <c r="AK4" s="437"/>
      <c r="AL4" s="479"/>
      <c r="AM4" s="477"/>
      <c r="AN4" s="478"/>
      <c r="AO4" s="478"/>
      <c r="AP4" s="478"/>
      <c r="AQ4" s="478"/>
      <c r="AR4" s="478"/>
      <c r="AS4" s="478"/>
      <c r="AT4" s="478"/>
      <c r="AU4" s="478"/>
      <c r="AV4" s="478"/>
      <c r="AW4" s="478"/>
      <c r="AX4" s="480"/>
      <c r="AY4" s="407" t="s">
        <v>91</v>
      </c>
      <c r="AZ4" s="408"/>
      <c r="BA4" s="408"/>
      <c r="BB4" s="408"/>
      <c r="BC4" s="408"/>
      <c r="BD4" s="408"/>
      <c r="BE4" s="408"/>
      <c r="BF4" s="408"/>
      <c r="BG4" s="408"/>
      <c r="BH4" s="408"/>
      <c r="BI4" s="408"/>
      <c r="BJ4" s="408"/>
      <c r="BK4" s="408"/>
      <c r="BL4" s="408"/>
      <c r="BM4" s="409"/>
      <c r="BN4" s="410">
        <v>3215531</v>
      </c>
      <c r="BO4" s="411"/>
      <c r="BP4" s="411"/>
      <c r="BQ4" s="411"/>
      <c r="BR4" s="411"/>
      <c r="BS4" s="411"/>
      <c r="BT4" s="411"/>
      <c r="BU4" s="412"/>
      <c r="BV4" s="410">
        <v>1255474</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60.6</v>
      </c>
      <c r="CU4" s="417"/>
      <c r="CV4" s="417"/>
      <c r="CW4" s="417"/>
      <c r="CX4" s="417"/>
      <c r="CY4" s="417"/>
      <c r="CZ4" s="417"/>
      <c r="DA4" s="418"/>
      <c r="DB4" s="416">
        <v>38.4</v>
      </c>
      <c r="DC4" s="417"/>
      <c r="DD4" s="417"/>
      <c r="DE4" s="417"/>
      <c r="DF4" s="417"/>
      <c r="DG4" s="417"/>
      <c r="DH4" s="417"/>
      <c r="DI4" s="418"/>
    </row>
    <row r="5" spans="1:119" ht="18.75" customHeight="1" x14ac:dyDescent="0.15">
      <c r="A5" s="178"/>
      <c r="B5" s="470"/>
      <c r="C5" s="471"/>
      <c r="D5" s="471"/>
      <c r="E5" s="472"/>
      <c r="F5" s="472"/>
      <c r="G5" s="472"/>
      <c r="H5" s="472"/>
      <c r="I5" s="472"/>
      <c r="J5" s="472"/>
      <c r="K5" s="472"/>
      <c r="L5" s="472"/>
      <c r="M5" s="472"/>
      <c r="N5" s="472"/>
      <c r="O5" s="472"/>
      <c r="P5" s="472"/>
      <c r="Q5" s="472"/>
      <c r="R5" s="475"/>
      <c r="S5" s="475"/>
      <c r="T5" s="475"/>
      <c r="U5" s="475"/>
      <c r="V5" s="476"/>
      <c r="W5" s="477"/>
      <c r="X5" s="478"/>
      <c r="Y5" s="478"/>
      <c r="Z5" s="478"/>
      <c r="AA5" s="478"/>
      <c r="AB5" s="471"/>
      <c r="AC5" s="475"/>
      <c r="AD5" s="478"/>
      <c r="AE5" s="478"/>
      <c r="AF5" s="478"/>
      <c r="AG5" s="478"/>
      <c r="AH5" s="478"/>
      <c r="AI5" s="478"/>
      <c r="AJ5" s="478"/>
      <c r="AK5" s="478"/>
      <c r="AL5" s="480"/>
      <c r="AM5" s="449" t="s">
        <v>93</v>
      </c>
      <c r="AN5" s="450"/>
      <c r="AO5" s="450"/>
      <c r="AP5" s="450"/>
      <c r="AQ5" s="450"/>
      <c r="AR5" s="450"/>
      <c r="AS5" s="450"/>
      <c r="AT5" s="451"/>
      <c r="AU5" s="452" t="s">
        <v>94</v>
      </c>
      <c r="AV5" s="453"/>
      <c r="AW5" s="453"/>
      <c r="AX5" s="453"/>
      <c r="AY5" s="454" t="s">
        <v>95</v>
      </c>
      <c r="AZ5" s="455"/>
      <c r="BA5" s="455"/>
      <c r="BB5" s="455"/>
      <c r="BC5" s="455"/>
      <c r="BD5" s="455"/>
      <c r="BE5" s="455"/>
      <c r="BF5" s="455"/>
      <c r="BG5" s="455"/>
      <c r="BH5" s="455"/>
      <c r="BI5" s="455"/>
      <c r="BJ5" s="455"/>
      <c r="BK5" s="455"/>
      <c r="BL5" s="455"/>
      <c r="BM5" s="456"/>
      <c r="BN5" s="457">
        <v>2864493</v>
      </c>
      <c r="BO5" s="458"/>
      <c r="BP5" s="458"/>
      <c r="BQ5" s="458"/>
      <c r="BR5" s="458"/>
      <c r="BS5" s="458"/>
      <c r="BT5" s="458"/>
      <c r="BU5" s="459"/>
      <c r="BV5" s="457">
        <v>1069432</v>
      </c>
      <c r="BW5" s="458"/>
      <c r="BX5" s="458"/>
      <c r="BY5" s="458"/>
      <c r="BZ5" s="458"/>
      <c r="CA5" s="458"/>
      <c r="CB5" s="458"/>
      <c r="CC5" s="459"/>
      <c r="CD5" s="460" t="s">
        <v>96</v>
      </c>
      <c r="CE5" s="461"/>
      <c r="CF5" s="461"/>
      <c r="CG5" s="461"/>
      <c r="CH5" s="461"/>
      <c r="CI5" s="461"/>
      <c r="CJ5" s="461"/>
      <c r="CK5" s="461"/>
      <c r="CL5" s="461"/>
      <c r="CM5" s="461"/>
      <c r="CN5" s="461"/>
      <c r="CO5" s="461"/>
      <c r="CP5" s="461"/>
      <c r="CQ5" s="461"/>
      <c r="CR5" s="461"/>
      <c r="CS5" s="462"/>
      <c r="CT5" s="484">
        <v>74.2</v>
      </c>
      <c r="CU5" s="485"/>
      <c r="CV5" s="485"/>
      <c r="CW5" s="485"/>
      <c r="CX5" s="485"/>
      <c r="CY5" s="485"/>
      <c r="CZ5" s="485"/>
      <c r="DA5" s="486"/>
      <c r="DB5" s="484">
        <v>72.7</v>
      </c>
      <c r="DC5" s="485"/>
      <c r="DD5" s="485"/>
      <c r="DE5" s="485"/>
      <c r="DF5" s="485"/>
      <c r="DG5" s="485"/>
      <c r="DH5" s="485"/>
      <c r="DI5" s="486"/>
    </row>
    <row r="6" spans="1:119" ht="18.75" customHeight="1" x14ac:dyDescent="0.15">
      <c r="A6" s="178"/>
      <c r="B6" s="419" t="s">
        <v>97</v>
      </c>
      <c r="C6" s="420"/>
      <c r="D6" s="420"/>
      <c r="E6" s="421"/>
      <c r="F6" s="421"/>
      <c r="G6" s="421"/>
      <c r="H6" s="421"/>
      <c r="I6" s="421"/>
      <c r="J6" s="421"/>
      <c r="K6" s="421"/>
      <c r="L6" s="421" t="s">
        <v>98</v>
      </c>
      <c r="M6" s="421"/>
      <c r="N6" s="421"/>
      <c r="O6" s="421"/>
      <c r="P6" s="421"/>
      <c r="Q6" s="421"/>
      <c r="R6" s="428"/>
      <c r="S6" s="428"/>
      <c r="T6" s="428"/>
      <c r="U6" s="428"/>
      <c r="V6" s="429"/>
      <c r="W6" s="434" t="s">
        <v>99</v>
      </c>
      <c r="X6" s="435"/>
      <c r="Y6" s="435"/>
      <c r="Z6" s="435"/>
      <c r="AA6" s="435"/>
      <c r="AB6" s="420"/>
      <c r="AC6" s="440" t="s">
        <v>100</v>
      </c>
      <c r="AD6" s="441"/>
      <c r="AE6" s="441"/>
      <c r="AF6" s="441"/>
      <c r="AG6" s="441"/>
      <c r="AH6" s="441"/>
      <c r="AI6" s="441"/>
      <c r="AJ6" s="441"/>
      <c r="AK6" s="441"/>
      <c r="AL6" s="442"/>
      <c r="AM6" s="449" t="s">
        <v>101</v>
      </c>
      <c r="AN6" s="450"/>
      <c r="AO6" s="450"/>
      <c r="AP6" s="450"/>
      <c r="AQ6" s="450"/>
      <c r="AR6" s="450"/>
      <c r="AS6" s="450"/>
      <c r="AT6" s="451"/>
      <c r="AU6" s="452" t="s">
        <v>102</v>
      </c>
      <c r="AV6" s="453"/>
      <c r="AW6" s="453"/>
      <c r="AX6" s="453"/>
      <c r="AY6" s="454" t="s">
        <v>103</v>
      </c>
      <c r="AZ6" s="455"/>
      <c r="BA6" s="455"/>
      <c r="BB6" s="455"/>
      <c r="BC6" s="455"/>
      <c r="BD6" s="455"/>
      <c r="BE6" s="455"/>
      <c r="BF6" s="455"/>
      <c r="BG6" s="455"/>
      <c r="BH6" s="455"/>
      <c r="BI6" s="455"/>
      <c r="BJ6" s="455"/>
      <c r="BK6" s="455"/>
      <c r="BL6" s="455"/>
      <c r="BM6" s="456"/>
      <c r="BN6" s="457">
        <v>351038</v>
      </c>
      <c r="BO6" s="458"/>
      <c r="BP6" s="458"/>
      <c r="BQ6" s="458"/>
      <c r="BR6" s="458"/>
      <c r="BS6" s="458"/>
      <c r="BT6" s="458"/>
      <c r="BU6" s="459"/>
      <c r="BV6" s="457">
        <v>186042</v>
      </c>
      <c r="BW6" s="458"/>
      <c r="BX6" s="458"/>
      <c r="BY6" s="458"/>
      <c r="BZ6" s="458"/>
      <c r="CA6" s="458"/>
      <c r="CB6" s="458"/>
      <c r="CC6" s="459"/>
      <c r="CD6" s="460" t="s">
        <v>104</v>
      </c>
      <c r="CE6" s="461"/>
      <c r="CF6" s="461"/>
      <c r="CG6" s="461"/>
      <c r="CH6" s="461"/>
      <c r="CI6" s="461"/>
      <c r="CJ6" s="461"/>
      <c r="CK6" s="461"/>
      <c r="CL6" s="461"/>
      <c r="CM6" s="461"/>
      <c r="CN6" s="461"/>
      <c r="CO6" s="461"/>
      <c r="CP6" s="461"/>
      <c r="CQ6" s="461"/>
      <c r="CR6" s="461"/>
      <c r="CS6" s="462"/>
      <c r="CT6" s="463">
        <v>76.3</v>
      </c>
      <c r="CU6" s="464"/>
      <c r="CV6" s="464"/>
      <c r="CW6" s="464"/>
      <c r="CX6" s="464"/>
      <c r="CY6" s="464"/>
      <c r="CZ6" s="464"/>
      <c r="DA6" s="465"/>
      <c r="DB6" s="463">
        <v>74.5</v>
      </c>
      <c r="DC6" s="464"/>
      <c r="DD6" s="464"/>
      <c r="DE6" s="464"/>
      <c r="DF6" s="464"/>
      <c r="DG6" s="464"/>
      <c r="DH6" s="464"/>
      <c r="DI6" s="465"/>
    </row>
    <row r="7" spans="1:119" ht="18.75" customHeight="1" x14ac:dyDescent="0.15">
      <c r="A7" s="178"/>
      <c r="B7" s="422"/>
      <c r="C7" s="423"/>
      <c r="D7" s="423"/>
      <c r="E7" s="424"/>
      <c r="F7" s="424"/>
      <c r="G7" s="424"/>
      <c r="H7" s="424"/>
      <c r="I7" s="424"/>
      <c r="J7" s="424"/>
      <c r="K7" s="424"/>
      <c r="L7" s="424"/>
      <c r="M7" s="424"/>
      <c r="N7" s="424"/>
      <c r="O7" s="424"/>
      <c r="P7" s="424"/>
      <c r="Q7" s="424"/>
      <c r="R7" s="430"/>
      <c r="S7" s="430"/>
      <c r="T7" s="430"/>
      <c r="U7" s="430"/>
      <c r="V7" s="431"/>
      <c r="W7" s="436"/>
      <c r="X7" s="437"/>
      <c r="Y7" s="437"/>
      <c r="Z7" s="437"/>
      <c r="AA7" s="437"/>
      <c r="AB7" s="423"/>
      <c r="AC7" s="443"/>
      <c r="AD7" s="444"/>
      <c r="AE7" s="444"/>
      <c r="AF7" s="444"/>
      <c r="AG7" s="444"/>
      <c r="AH7" s="444"/>
      <c r="AI7" s="444"/>
      <c r="AJ7" s="444"/>
      <c r="AK7" s="444"/>
      <c r="AL7" s="445"/>
      <c r="AM7" s="449" t="s">
        <v>105</v>
      </c>
      <c r="AN7" s="450"/>
      <c r="AO7" s="450"/>
      <c r="AP7" s="450"/>
      <c r="AQ7" s="450"/>
      <c r="AR7" s="450"/>
      <c r="AS7" s="450"/>
      <c r="AT7" s="451"/>
      <c r="AU7" s="452" t="s">
        <v>106</v>
      </c>
      <c r="AV7" s="453"/>
      <c r="AW7" s="453"/>
      <c r="AX7" s="453"/>
      <c r="AY7" s="454" t="s">
        <v>107</v>
      </c>
      <c r="AZ7" s="455"/>
      <c r="BA7" s="455"/>
      <c r="BB7" s="455"/>
      <c r="BC7" s="455"/>
      <c r="BD7" s="455"/>
      <c r="BE7" s="455"/>
      <c r="BF7" s="455"/>
      <c r="BG7" s="455"/>
      <c r="BH7" s="455"/>
      <c r="BI7" s="455"/>
      <c r="BJ7" s="455"/>
      <c r="BK7" s="455"/>
      <c r="BL7" s="455"/>
      <c r="BM7" s="456"/>
      <c r="BN7" s="457">
        <v>16729</v>
      </c>
      <c r="BO7" s="458"/>
      <c r="BP7" s="458"/>
      <c r="BQ7" s="458"/>
      <c r="BR7" s="458"/>
      <c r="BS7" s="458"/>
      <c r="BT7" s="458"/>
      <c r="BU7" s="459"/>
      <c r="BV7" s="457">
        <v>12571</v>
      </c>
      <c r="BW7" s="458"/>
      <c r="BX7" s="458"/>
      <c r="BY7" s="458"/>
      <c r="BZ7" s="458"/>
      <c r="CA7" s="458"/>
      <c r="CB7" s="458"/>
      <c r="CC7" s="459"/>
      <c r="CD7" s="460" t="s">
        <v>108</v>
      </c>
      <c r="CE7" s="461"/>
      <c r="CF7" s="461"/>
      <c r="CG7" s="461"/>
      <c r="CH7" s="461"/>
      <c r="CI7" s="461"/>
      <c r="CJ7" s="461"/>
      <c r="CK7" s="461"/>
      <c r="CL7" s="461"/>
      <c r="CM7" s="461"/>
      <c r="CN7" s="461"/>
      <c r="CO7" s="461"/>
      <c r="CP7" s="461"/>
      <c r="CQ7" s="461"/>
      <c r="CR7" s="461"/>
      <c r="CS7" s="462"/>
      <c r="CT7" s="457">
        <v>551448</v>
      </c>
      <c r="CU7" s="458"/>
      <c r="CV7" s="458"/>
      <c r="CW7" s="458"/>
      <c r="CX7" s="458"/>
      <c r="CY7" s="458"/>
      <c r="CZ7" s="458"/>
      <c r="DA7" s="459"/>
      <c r="DB7" s="457">
        <v>451267</v>
      </c>
      <c r="DC7" s="458"/>
      <c r="DD7" s="458"/>
      <c r="DE7" s="458"/>
      <c r="DF7" s="458"/>
      <c r="DG7" s="458"/>
      <c r="DH7" s="458"/>
      <c r="DI7" s="459"/>
    </row>
    <row r="8" spans="1:119" ht="18.75" customHeight="1" thickBot="1" x14ac:dyDescent="0.2">
      <c r="A8" s="178"/>
      <c r="B8" s="425"/>
      <c r="C8" s="426"/>
      <c r="D8" s="426"/>
      <c r="E8" s="427"/>
      <c r="F8" s="427"/>
      <c r="G8" s="427"/>
      <c r="H8" s="427"/>
      <c r="I8" s="427"/>
      <c r="J8" s="427"/>
      <c r="K8" s="427"/>
      <c r="L8" s="427"/>
      <c r="M8" s="427"/>
      <c r="N8" s="427"/>
      <c r="O8" s="427"/>
      <c r="P8" s="427"/>
      <c r="Q8" s="427"/>
      <c r="R8" s="432"/>
      <c r="S8" s="432"/>
      <c r="T8" s="432"/>
      <c r="U8" s="432"/>
      <c r="V8" s="433"/>
      <c r="W8" s="438"/>
      <c r="X8" s="439"/>
      <c r="Y8" s="439"/>
      <c r="Z8" s="439"/>
      <c r="AA8" s="439"/>
      <c r="AB8" s="426"/>
      <c r="AC8" s="446"/>
      <c r="AD8" s="447"/>
      <c r="AE8" s="447"/>
      <c r="AF8" s="447"/>
      <c r="AG8" s="447"/>
      <c r="AH8" s="447"/>
      <c r="AI8" s="447"/>
      <c r="AJ8" s="447"/>
      <c r="AK8" s="447"/>
      <c r="AL8" s="448"/>
      <c r="AM8" s="449" t="s">
        <v>109</v>
      </c>
      <c r="AN8" s="450"/>
      <c r="AO8" s="450"/>
      <c r="AP8" s="450"/>
      <c r="AQ8" s="450"/>
      <c r="AR8" s="450"/>
      <c r="AS8" s="450"/>
      <c r="AT8" s="451"/>
      <c r="AU8" s="452" t="s">
        <v>110</v>
      </c>
      <c r="AV8" s="453"/>
      <c r="AW8" s="453"/>
      <c r="AX8" s="453"/>
      <c r="AY8" s="454" t="s">
        <v>111</v>
      </c>
      <c r="AZ8" s="455"/>
      <c r="BA8" s="455"/>
      <c r="BB8" s="455"/>
      <c r="BC8" s="455"/>
      <c r="BD8" s="455"/>
      <c r="BE8" s="455"/>
      <c r="BF8" s="455"/>
      <c r="BG8" s="455"/>
      <c r="BH8" s="455"/>
      <c r="BI8" s="455"/>
      <c r="BJ8" s="455"/>
      <c r="BK8" s="455"/>
      <c r="BL8" s="455"/>
      <c r="BM8" s="456"/>
      <c r="BN8" s="457">
        <v>334309</v>
      </c>
      <c r="BO8" s="458"/>
      <c r="BP8" s="458"/>
      <c r="BQ8" s="458"/>
      <c r="BR8" s="458"/>
      <c r="BS8" s="458"/>
      <c r="BT8" s="458"/>
      <c r="BU8" s="459"/>
      <c r="BV8" s="457">
        <v>173471</v>
      </c>
      <c r="BW8" s="458"/>
      <c r="BX8" s="458"/>
      <c r="BY8" s="458"/>
      <c r="BZ8" s="458"/>
      <c r="CA8" s="458"/>
      <c r="CB8" s="458"/>
      <c r="CC8" s="459"/>
      <c r="CD8" s="460" t="s">
        <v>112</v>
      </c>
      <c r="CE8" s="461"/>
      <c r="CF8" s="461"/>
      <c r="CG8" s="461"/>
      <c r="CH8" s="461"/>
      <c r="CI8" s="461"/>
      <c r="CJ8" s="461"/>
      <c r="CK8" s="461"/>
      <c r="CL8" s="461"/>
      <c r="CM8" s="461"/>
      <c r="CN8" s="461"/>
      <c r="CO8" s="461"/>
      <c r="CP8" s="461"/>
      <c r="CQ8" s="461"/>
      <c r="CR8" s="461"/>
      <c r="CS8" s="462"/>
      <c r="CT8" s="487">
        <v>0.11</v>
      </c>
      <c r="CU8" s="488"/>
      <c r="CV8" s="488"/>
      <c r="CW8" s="488"/>
      <c r="CX8" s="488"/>
      <c r="CY8" s="488"/>
      <c r="CZ8" s="488"/>
      <c r="DA8" s="489"/>
      <c r="DB8" s="487">
        <v>0.11</v>
      </c>
      <c r="DC8" s="488"/>
      <c r="DD8" s="488"/>
      <c r="DE8" s="488"/>
      <c r="DF8" s="488"/>
      <c r="DG8" s="488"/>
      <c r="DH8" s="488"/>
      <c r="DI8" s="489"/>
    </row>
    <row r="9" spans="1:119" ht="18.75" customHeight="1" thickBot="1" x14ac:dyDescent="0.2">
      <c r="A9" s="178"/>
      <c r="B9" s="481" t="s">
        <v>113</v>
      </c>
      <c r="C9" s="482"/>
      <c r="D9" s="482"/>
      <c r="E9" s="482"/>
      <c r="F9" s="482"/>
      <c r="G9" s="482"/>
      <c r="H9" s="482"/>
      <c r="I9" s="482"/>
      <c r="J9" s="482"/>
      <c r="K9" s="490"/>
      <c r="L9" s="491" t="s">
        <v>114</v>
      </c>
      <c r="M9" s="492"/>
      <c r="N9" s="492"/>
      <c r="O9" s="492"/>
      <c r="P9" s="492"/>
      <c r="Q9" s="493"/>
      <c r="R9" s="494">
        <v>353</v>
      </c>
      <c r="S9" s="495"/>
      <c r="T9" s="495"/>
      <c r="U9" s="495"/>
      <c r="V9" s="496"/>
      <c r="W9" s="404" t="s">
        <v>115</v>
      </c>
      <c r="X9" s="405"/>
      <c r="Y9" s="405"/>
      <c r="Z9" s="405"/>
      <c r="AA9" s="405"/>
      <c r="AB9" s="405"/>
      <c r="AC9" s="405"/>
      <c r="AD9" s="405"/>
      <c r="AE9" s="405"/>
      <c r="AF9" s="405"/>
      <c r="AG9" s="405"/>
      <c r="AH9" s="405"/>
      <c r="AI9" s="405"/>
      <c r="AJ9" s="405"/>
      <c r="AK9" s="405"/>
      <c r="AL9" s="406"/>
      <c r="AM9" s="449" t="s">
        <v>116</v>
      </c>
      <c r="AN9" s="450"/>
      <c r="AO9" s="450"/>
      <c r="AP9" s="450"/>
      <c r="AQ9" s="450"/>
      <c r="AR9" s="450"/>
      <c r="AS9" s="450"/>
      <c r="AT9" s="451"/>
      <c r="AU9" s="452" t="s">
        <v>117</v>
      </c>
      <c r="AV9" s="453"/>
      <c r="AW9" s="453"/>
      <c r="AX9" s="453"/>
      <c r="AY9" s="454" t="s">
        <v>118</v>
      </c>
      <c r="AZ9" s="455"/>
      <c r="BA9" s="455"/>
      <c r="BB9" s="455"/>
      <c r="BC9" s="455"/>
      <c r="BD9" s="455"/>
      <c r="BE9" s="455"/>
      <c r="BF9" s="455"/>
      <c r="BG9" s="455"/>
      <c r="BH9" s="455"/>
      <c r="BI9" s="455"/>
      <c r="BJ9" s="455"/>
      <c r="BK9" s="455"/>
      <c r="BL9" s="455"/>
      <c r="BM9" s="456"/>
      <c r="BN9" s="457">
        <v>160838</v>
      </c>
      <c r="BO9" s="458"/>
      <c r="BP9" s="458"/>
      <c r="BQ9" s="458"/>
      <c r="BR9" s="458"/>
      <c r="BS9" s="458"/>
      <c r="BT9" s="458"/>
      <c r="BU9" s="459"/>
      <c r="BV9" s="457">
        <v>24174</v>
      </c>
      <c r="BW9" s="458"/>
      <c r="BX9" s="458"/>
      <c r="BY9" s="458"/>
      <c r="BZ9" s="458"/>
      <c r="CA9" s="458"/>
      <c r="CB9" s="458"/>
      <c r="CC9" s="459"/>
      <c r="CD9" s="460" t="s">
        <v>119</v>
      </c>
      <c r="CE9" s="461"/>
      <c r="CF9" s="461"/>
      <c r="CG9" s="461"/>
      <c r="CH9" s="461"/>
      <c r="CI9" s="461"/>
      <c r="CJ9" s="461"/>
      <c r="CK9" s="461"/>
      <c r="CL9" s="461"/>
      <c r="CM9" s="461"/>
      <c r="CN9" s="461"/>
      <c r="CO9" s="461"/>
      <c r="CP9" s="461"/>
      <c r="CQ9" s="461"/>
      <c r="CR9" s="461"/>
      <c r="CS9" s="462"/>
      <c r="CT9" s="484">
        <v>8.1999999999999993</v>
      </c>
      <c r="CU9" s="485"/>
      <c r="CV9" s="485"/>
      <c r="CW9" s="485"/>
      <c r="CX9" s="485"/>
      <c r="CY9" s="485"/>
      <c r="CZ9" s="485"/>
      <c r="DA9" s="486"/>
      <c r="DB9" s="484">
        <v>10.5</v>
      </c>
      <c r="DC9" s="485"/>
      <c r="DD9" s="485"/>
      <c r="DE9" s="485"/>
      <c r="DF9" s="485"/>
      <c r="DG9" s="485"/>
      <c r="DH9" s="485"/>
      <c r="DI9" s="486"/>
    </row>
    <row r="10" spans="1:119" ht="18.75" customHeight="1" thickBot="1" x14ac:dyDescent="0.2">
      <c r="A10" s="178"/>
      <c r="B10" s="481"/>
      <c r="C10" s="482"/>
      <c r="D10" s="482"/>
      <c r="E10" s="482"/>
      <c r="F10" s="482"/>
      <c r="G10" s="482"/>
      <c r="H10" s="482"/>
      <c r="I10" s="482"/>
      <c r="J10" s="482"/>
      <c r="K10" s="490"/>
      <c r="L10" s="497" t="s">
        <v>120</v>
      </c>
      <c r="M10" s="450"/>
      <c r="N10" s="450"/>
      <c r="O10" s="450"/>
      <c r="P10" s="450"/>
      <c r="Q10" s="451"/>
      <c r="R10" s="498">
        <v>370</v>
      </c>
      <c r="S10" s="499"/>
      <c r="T10" s="499"/>
      <c r="U10" s="499"/>
      <c r="V10" s="500"/>
      <c r="W10" s="436"/>
      <c r="X10" s="437"/>
      <c r="Y10" s="437"/>
      <c r="Z10" s="437"/>
      <c r="AA10" s="437"/>
      <c r="AB10" s="437"/>
      <c r="AC10" s="437"/>
      <c r="AD10" s="437"/>
      <c r="AE10" s="437"/>
      <c r="AF10" s="437"/>
      <c r="AG10" s="437"/>
      <c r="AH10" s="437"/>
      <c r="AI10" s="437"/>
      <c r="AJ10" s="437"/>
      <c r="AK10" s="437"/>
      <c r="AL10" s="479"/>
      <c r="AM10" s="449" t="s">
        <v>121</v>
      </c>
      <c r="AN10" s="450"/>
      <c r="AO10" s="450"/>
      <c r="AP10" s="450"/>
      <c r="AQ10" s="450"/>
      <c r="AR10" s="450"/>
      <c r="AS10" s="450"/>
      <c r="AT10" s="451"/>
      <c r="AU10" s="452" t="s">
        <v>122</v>
      </c>
      <c r="AV10" s="453"/>
      <c r="AW10" s="453"/>
      <c r="AX10" s="453"/>
      <c r="AY10" s="454" t="s">
        <v>123</v>
      </c>
      <c r="AZ10" s="455"/>
      <c r="BA10" s="455"/>
      <c r="BB10" s="455"/>
      <c r="BC10" s="455"/>
      <c r="BD10" s="455"/>
      <c r="BE10" s="455"/>
      <c r="BF10" s="455"/>
      <c r="BG10" s="455"/>
      <c r="BH10" s="455"/>
      <c r="BI10" s="455"/>
      <c r="BJ10" s="455"/>
      <c r="BK10" s="455"/>
      <c r="BL10" s="455"/>
      <c r="BM10" s="456"/>
      <c r="BN10" s="457">
        <v>40000</v>
      </c>
      <c r="BO10" s="458"/>
      <c r="BP10" s="458"/>
      <c r="BQ10" s="458"/>
      <c r="BR10" s="458"/>
      <c r="BS10" s="458"/>
      <c r="BT10" s="458"/>
      <c r="BU10" s="459"/>
      <c r="BV10" s="457">
        <v>20800</v>
      </c>
      <c r="BW10" s="458"/>
      <c r="BX10" s="458"/>
      <c r="BY10" s="458"/>
      <c r="BZ10" s="458"/>
      <c r="CA10" s="458"/>
      <c r="CB10" s="458"/>
      <c r="CC10" s="459"/>
      <c r="CD10" s="181" t="s">
        <v>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81"/>
      <c r="C11" s="482"/>
      <c r="D11" s="482"/>
      <c r="E11" s="482"/>
      <c r="F11" s="482"/>
      <c r="G11" s="482"/>
      <c r="H11" s="482"/>
      <c r="I11" s="482"/>
      <c r="J11" s="482"/>
      <c r="K11" s="490"/>
      <c r="L11" s="501" t="s">
        <v>125</v>
      </c>
      <c r="M11" s="502"/>
      <c r="N11" s="502"/>
      <c r="O11" s="502"/>
      <c r="P11" s="502"/>
      <c r="Q11" s="503"/>
      <c r="R11" s="504" t="s">
        <v>126</v>
      </c>
      <c r="S11" s="505"/>
      <c r="T11" s="505"/>
      <c r="U11" s="505"/>
      <c r="V11" s="506"/>
      <c r="W11" s="436"/>
      <c r="X11" s="437"/>
      <c r="Y11" s="437"/>
      <c r="Z11" s="437"/>
      <c r="AA11" s="437"/>
      <c r="AB11" s="437"/>
      <c r="AC11" s="437"/>
      <c r="AD11" s="437"/>
      <c r="AE11" s="437"/>
      <c r="AF11" s="437"/>
      <c r="AG11" s="437"/>
      <c r="AH11" s="437"/>
      <c r="AI11" s="437"/>
      <c r="AJ11" s="437"/>
      <c r="AK11" s="437"/>
      <c r="AL11" s="479"/>
      <c r="AM11" s="449" t="s">
        <v>127</v>
      </c>
      <c r="AN11" s="450"/>
      <c r="AO11" s="450"/>
      <c r="AP11" s="450"/>
      <c r="AQ11" s="450"/>
      <c r="AR11" s="450"/>
      <c r="AS11" s="450"/>
      <c r="AT11" s="451"/>
      <c r="AU11" s="452" t="s">
        <v>102</v>
      </c>
      <c r="AV11" s="453"/>
      <c r="AW11" s="453"/>
      <c r="AX11" s="453"/>
      <c r="AY11" s="454" t="s">
        <v>128</v>
      </c>
      <c r="AZ11" s="455"/>
      <c r="BA11" s="455"/>
      <c r="BB11" s="455"/>
      <c r="BC11" s="455"/>
      <c r="BD11" s="455"/>
      <c r="BE11" s="455"/>
      <c r="BF11" s="455"/>
      <c r="BG11" s="455"/>
      <c r="BH11" s="455"/>
      <c r="BI11" s="455"/>
      <c r="BJ11" s="455"/>
      <c r="BK11" s="455"/>
      <c r="BL11" s="455"/>
      <c r="BM11" s="456"/>
      <c r="BN11" s="457">
        <v>0</v>
      </c>
      <c r="BO11" s="458"/>
      <c r="BP11" s="458"/>
      <c r="BQ11" s="458"/>
      <c r="BR11" s="458"/>
      <c r="BS11" s="458"/>
      <c r="BT11" s="458"/>
      <c r="BU11" s="459"/>
      <c r="BV11" s="457">
        <v>0</v>
      </c>
      <c r="BW11" s="458"/>
      <c r="BX11" s="458"/>
      <c r="BY11" s="458"/>
      <c r="BZ11" s="458"/>
      <c r="CA11" s="458"/>
      <c r="CB11" s="458"/>
      <c r="CC11" s="459"/>
      <c r="CD11" s="460" t="s">
        <v>129</v>
      </c>
      <c r="CE11" s="461"/>
      <c r="CF11" s="461"/>
      <c r="CG11" s="461"/>
      <c r="CH11" s="461"/>
      <c r="CI11" s="461"/>
      <c r="CJ11" s="461"/>
      <c r="CK11" s="461"/>
      <c r="CL11" s="461"/>
      <c r="CM11" s="461"/>
      <c r="CN11" s="461"/>
      <c r="CO11" s="461"/>
      <c r="CP11" s="461"/>
      <c r="CQ11" s="461"/>
      <c r="CR11" s="461"/>
      <c r="CS11" s="462"/>
      <c r="CT11" s="487" t="s">
        <v>130</v>
      </c>
      <c r="CU11" s="488"/>
      <c r="CV11" s="488"/>
      <c r="CW11" s="488"/>
      <c r="CX11" s="488"/>
      <c r="CY11" s="488"/>
      <c r="CZ11" s="488"/>
      <c r="DA11" s="489"/>
      <c r="DB11" s="487" t="s">
        <v>130</v>
      </c>
      <c r="DC11" s="488"/>
      <c r="DD11" s="488"/>
      <c r="DE11" s="488"/>
      <c r="DF11" s="488"/>
      <c r="DG11" s="488"/>
      <c r="DH11" s="488"/>
      <c r="DI11" s="489"/>
    </row>
    <row r="12" spans="1:119" ht="18.75" customHeight="1" x14ac:dyDescent="0.15">
      <c r="A12" s="178"/>
      <c r="B12" s="507" t="s">
        <v>131</v>
      </c>
      <c r="C12" s="508"/>
      <c r="D12" s="508"/>
      <c r="E12" s="508"/>
      <c r="F12" s="508"/>
      <c r="G12" s="508"/>
      <c r="H12" s="508"/>
      <c r="I12" s="508"/>
      <c r="J12" s="508"/>
      <c r="K12" s="509"/>
      <c r="L12" s="516" t="s">
        <v>132</v>
      </c>
      <c r="M12" s="517"/>
      <c r="N12" s="517"/>
      <c r="O12" s="517"/>
      <c r="P12" s="517"/>
      <c r="Q12" s="518"/>
      <c r="R12" s="519">
        <v>338</v>
      </c>
      <c r="S12" s="520"/>
      <c r="T12" s="520"/>
      <c r="U12" s="520"/>
      <c r="V12" s="521"/>
      <c r="W12" s="522" t="s">
        <v>1</v>
      </c>
      <c r="X12" s="453"/>
      <c r="Y12" s="453"/>
      <c r="Z12" s="453"/>
      <c r="AA12" s="453"/>
      <c r="AB12" s="523"/>
      <c r="AC12" s="524" t="s">
        <v>133</v>
      </c>
      <c r="AD12" s="525"/>
      <c r="AE12" s="525"/>
      <c r="AF12" s="525"/>
      <c r="AG12" s="526"/>
      <c r="AH12" s="524" t="s">
        <v>134</v>
      </c>
      <c r="AI12" s="525"/>
      <c r="AJ12" s="525"/>
      <c r="AK12" s="525"/>
      <c r="AL12" s="527"/>
      <c r="AM12" s="449" t="s">
        <v>135</v>
      </c>
      <c r="AN12" s="450"/>
      <c r="AO12" s="450"/>
      <c r="AP12" s="450"/>
      <c r="AQ12" s="450"/>
      <c r="AR12" s="450"/>
      <c r="AS12" s="450"/>
      <c r="AT12" s="451"/>
      <c r="AU12" s="452" t="s">
        <v>94</v>
      </c>
      <c r="AV12" s="453"/>
      <c r="AW12" s="453"/>
      <c r="AX12" s="453"/>
      <c r="AY12" s="454" t="s">
        <v>136</v>
      </c>
      <c r="AZ12" s="455"/>
      <c r="BA12" s="455"/>
      <c r="BB12" s="455"/>
      <c r="BC12" s="455"/>
      <c r="BD12" s="455"/>
      <c r="BE12" s="455"/>
      <c r="BF12" s="455"/>
      <c r="BG12" s="455"/>
      <c r="BH12" s="455"/>
      <c r="BI12" s="455"/>
      <c r="BJ12" s="455"/>
      <c r="BK12" s="455"/>
      <c r="BL12" s="455"/>
      <c r="BM12" s="456"/>
      <c r="BN12" s="457">
        <v>0</v>
      </c>
      <c r="BO12" s="458"/>
      <c r="BP12" s="458"/>
      <c r="BQ12" s="458"/>
      <c r="BR12" s="458"/>
      <c r="BS12" s="458"/>
      <c r="BT12" s="458"/>
      <c r="BU12" s="459"/>
      <c r="BV12" s="457">
        <v>0</v>
      </c>
      <c r="BW12" s="458"/>
      <c r="BX12" s="458"/>
      <c r="BY12" s="458"/>
      <c r="BZ12" s="458"/>
      <c r="CA12" s="458"/>
      <c r="CB12" s="458"/>
      <c r="CC12" s="459"/>
      <c r="CD12" s="460" t="s">
        <v>137</v>
      </c>
      <c r="CE12" s="461"/>
      <c r="CF12" s="461"/>
      <c r="CG12" s="461"/>
      <c r="CH12" s="461"/>
      <c r="CI12" s="461"/>
      <c r="CJ12" s="461"/>
      <c r="CK12" s="461"/>
      <c r="CL12" s="461"/>
      <c r="CM12" s="461"/>
      <c r="CN12" s="461"/>
      <c r="CO12" s="461"/>
      <c r="CP12" s="461"/>
      <c r="CQ12" s="461"/>
      <c r="CR12" s="461"/>
      <c r="CS12" s="462"/>
      <c r="CT12" s="487" t="s">
        <v>138</v>
      </c>
      <c r="CU12" s="488"/>
      <c r="CV12" s="488"/>
      <c r="CW12" s="488"/>
      <c r="CX12" s="488"/>
      <c r="CY12" s="488"/>
      <c r="CZ12" s="488"/>
      <c r="DA12" s="489"/>
      <c r="DB12" s="487" t="s">
        <v>138</v>
      </c>
      <c r="DC12" s="488"/>
      <c r="DD12" s="488"/>
      <c r="DE12" s="488"/>
      <c r="DF12" s="488"/>
      <c r="DG12" s="488"/>
      <c r="DH12" s="488"/>
      <c r="DI12" s="489"/>
    </row>
    <row r="13" spans="1:119" ht="18.75" customHeight="1" x14ac:dyDescent="0.15">
      <c r="A13" s="178"/>
      <c r="B13" s="510"/>
      <c r="C13" s="511"/>
      <c r="D13" s="511"/>
      <c r="E13" s="511"/>
      <c r="F13" s="511"/>
      <c r="G13" s="511"/>
      <c r="H13" s="511"/>
      <c r="I13" s="511"/>
      <c r="J13" s="511"/>
      <c r="K13" s="512"/>
      <c r="L13" s="187"/>
      <c r="M13" s="538" t="s">
        <v>139</v>
      </c>
      <c r="N13" s="539"/>
      <c r="O13" s="539"/>
      <c r="P13" s="539"/>
      <c r="Q13" s="540"/>
      <c r="R13" s="531">
        <v>337</v>
      </c>
      <c r="S13" s="532"/>
      <c r="T13" s="532"/>
      <c r="U13" s="532"/>
      <c r="V13" s="533"/>
      <c r="W13" s="434" t="s">
        <v>140</v>
      </c>
      <c r="X13" s="435"/>
      <c r="Y13" s="435"/>
      <c r="Z13" s="435"/>
      <c r="AA13" s="435"/>
      <c r="AB13" s="420"/>
      <c r="AC13" s="498">
        <v>82</v>
      </c>
      <c r="AD13" s="499"/>
      <c r="AE13" s="499"/>
      <c r="AF13" s="499"/>
      <c r="AG13" s="541"/>
      <c r="AH13" s="498">
        <v>71</v>
      </c>
      <c r="AI13" s="499"/>
      <c r="AJ13" s="499"/>
      <c r="AK13" s="499"/>
      <c r="AL13" s="500"/>
      <c r="AM13" s="449" t="s">
        <v>141</v>
      </c>
      <c r="AN13" s="450"/>
      <c r="AO13" s="450"/>
      <c r="AP13" s="450"/>
      <c r="AQ13" s="450"/>
      <c r="AR13" s="450"/>
      <c r="AS13" s="450"/>
      <c r="AT13" s="451"/>
      <c r="AU13" s="452" t="s">
        <v>142</v>
      </c>
      <c r="AV13" s="453"/>
      <c r="AW13" s="453"/>
      <c r="AX13" s="453"/>
      <c r="AY13" s="454" t="s">
        <v>143</v>
      </c>
      <c r="AZ13" s="455"/>
      <c r="BA13" s="455"/>
      <c r="BB13" s="455"/>
      <c r="BC13" s="455"/>
      <c r="BD13" s="455"/>
      <c r="BE13" s="455"/>
      <c r="BF13" s="455"/>
      <c r="BG13" s="455"/>
      <c r="BH13" s="455"/>
      <c r="BI13" s="455"/>
      <c r="BJ13" s="455"/>
      <c r="BK13" s="455"/>
      <c r="BL13" s="455"/>
      <c r="BM13" s="456"/>
      <c r="BN13" s="457">
        <v>200838</v>
      </c>
      <c r="BO13" s="458"/>
      <c r="BP13" s="458"/>
      <c r="BQ13" s="458"/>
      <c r="BR13" s="458"/>
      <c r="BS13" s="458"/>
      <c r="BT13" s="458"/>
      <c r="BU13" s="459"/>
      <c r="BV13" s="457">
        <v>44974</v>
      </c>
      <c r="BW13" s="458"/>
      <c r="BX13" s="458"/>
      <c r="BY13" s="458"/>
      <c r="BZ13" s="458"/>
      <c r="CA13" s="458"/>
      <c r="CB13" s="458"/>
      <c r="CC13" s="459"/>
      <c r="CD13" s="460" t="s">
        <v>144</v>
      </c>
      <c r="CE13" s="461"/>
      <c r="CF13" s="461"/>
      <c r="CG13" s="461"/>
      <c r="CH13" s="461"/>
      <c r="CI13" s="461"/>
      <c r="CJ13" s="461"/>
      <c r="CK13" s="461"/>
      <c r="CL13" s="461"/>
      <c r="CM13" s="461"/>
      <c r="CN13" s="461"/>
      <c r="CO13" s="461"/>
      <c r="CP13" s="461"/>
      <c r="CQ13" s="461"/>
      <c r="CR13" s="461"/>
      <c r="CS13" s="462"/>
      <c r="CT13" s="484">
        <v>6.2</v>
      </c>
      <c r="CU13" s="485"/>
      <c r="CV13" s="485"/>
      <c r="CW13" s="485"/>
      <c r="CX13" s="485"/>
      <c r="CY13" s="485"/>
      <c r="CZ13" s="485"/>
      <c r="DA13" s="486"/>
      <c r="DB13" s="484">
        <v>6.9</v>
      </c>
      <c r="DC13" s="485"/>
      <c r="DD13" s="485"/>
      <c r="DE13" s="485"/>
      <c r="DF13" s="485"/>
      <c r="DG13" s="485"/>
      <c r="DH13" s="485"/>
      <c r="DI13" s="486"/>
    </row>
    <row r="14" spans="1:119" ht="18.75" customHeight="1" thickBot="1" x14ac:dyDescent="0.2">
      <c r="A14" s="178"/>
      <c r="B14" s="510"/>
      <c r="C14" s="511"/>
      <c r="D14" s="511"/>
      <c r="E14" s="511"/>
      <c r="F14" s="511"/>
      <c r="G14" s="511"/>
      <c r="H14" s="511"/>
      <c r="I14" s="511"/>
      <c r="J14" s="511"/>
      <c r="K14" s="512"/>
      <c r="L14" s="528" t="s">
        <v>145</v>
      </c>
      <c r="M14" s="529"/>
      <c r="N14" s="529"/>
      <c r="O14" s="529"/>
      <c r="P14" s="529"/>
      <c r="Q14" s="530"/>
      <c r="R14" s="531">
        <v>344</v>
      </c>
      <c r="S14" s="532"/>
      <c r="T14" s="532"/>
      <c r="U14" s="532"/>
      <c r="V14" s="533"/>
      <c r="W14" s="477"/>
      <c r="X14" s="478"/>
      <c r="Y14" s="478"/>
      <c r="Z14" s="478"/>
      <c r="AA14" s="478"/>
      <c r="AB14" s="471"/>
      <c r="AC14" s="534">
        <v>31.2</v>
      </c>
      <c r="AD14" s="535"/>
      <c r="AE14" s="535"/>
      <c r="AF14" s="535"/>
      <c r="AG14" s="536"/>
      <c r="AH14" s="534">
        <v>27</v>
      </c>
      <c r="AI14" s="535"/>
      <c r="AJ14" s="535"/>
      <c r="AK14" s="535"/>
      <c r="AL14" s="537"/>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57"/>
      <c r="BO14" s="458"/>
      <c r="BP14" s="458"/>
      <c r="BQ14" s="458"/>
      <c r="BR14" s="458"/>
      <c r="BS14" s="458"/>
      <c r="BT14" s="458"/>
      <c r="BU14" s="459"/>
      <c r="BV14" s="457"/>
      <c r="BW14" s="458"/>
      <c r="BX14" s="458"/>
      <c r="BY14" s="458"/>
      <c r="BZ14" s="458"/>
      <c r="CA14" s="458"/>
      <c r="CB14" s="458"/>
      <c r="CC14" s="459"/>
      <c r="CD14" s="542" t="s">
        <v>146</v>
      </c>
      <c r="CE14" s="543"/>
      <c r="CF14" s="543"/>
      <c r="CG14" s="543"/>
      <c r="CH14" s="543"/>
      <c r="CI14" s="543"/>
      <c r="CJ14" s="543"/>
      <c r="CK14" s="543"/>
      <c r="CL14" s="543"/>
      <c r="CM14" s="543"/>
      <c r="CN14" s="543"/>
      <c r="CO14" s="543"/>
      <c r="CP14" s="543"/>
      <c r="CQ14" s="543"/>
      <c r="CR14" s="543"/>
      <c r="CS14" s="544"/>
      <c r="CT14" s="545" t="s">
        <v>147</v>
      </c>
      <c r="CU14" s="546"/>
      <c r="CV14" s="546"/>
      <c r="CW14" s="546"/>
      <c r="CX14" s="546"/>
      <c r="CY14" s="546"/>
      <c r="CZ14" s="546"/>
      <c r="DA14" s="547"/>
      <c r="DB14" s="545" t="s">
        <v>138</v>
      </c>
      <c r="DC14" s="546"/>
      <c r="DD14" s="546"/>
      <c r="DE14" s="546"/>
      <c r="DF14" s="546"/>
      <c r="DG14" s="546"/>
      <c r="DH14" s="546"/>
      <c r="DI14" s="547"/>
    </row>
    <row r="15" spans="1:119" ht="18.75" customHeight="1" x14ac:dyDescent="0.15">
      <c r="A15" s="178"/>
      <c r="B15" s="510"/>
      <c r="C15" s="511"/>
      <c r="D15" s="511"/>
      <c r="E15" s="511"/>
      <c r="F15" s="511"/>
      <c r="G15" s="511"/>
      <c r="H15" s="511"/>
      <c r="I15" s="511"/>
      <c r="J15" s="511"/>
      <c r="K15" s="512"/>
      <c r="L15" s="187"/>
      <c r="M15" s="538" t="s">
        <v>148</v>
      </c>
      <c r="N15" s="539"/>
      <c r="O15" s="539"/>
      <c r="P15" s="539"/>
      <c r="Q15" s="540"/>
      <c r="R15" s="531">
        <v>342</v>
      </c>
      <c r="S15" s="532"/>
      <c r="T15" s="532"/>
      <c r="U15" s="532"/>
      <c r="V15" s="533"/>
      <c r="W15" s="434" t="s">
        <v>149</v>
      </c>
      <c r="X15" s="435"/>
      <c r="Y15" s="435"/>
      <c r="Z15" s="435"/>
      <c r="AA15" s="435"/>
      <c r="AB15" s="420"/>
      <c r="AC15" s="498">
        <v>9</v>
      </c>
      <c r="AD15" s="499"/>
      <c r="AE15" s="499"/>
      <c r="AF15" s="499"/>
      <c r="AG15" s="541"/>
      <c r="AH15" s="498">
        <v>18</v>
      </c>
      <c r="AI15" s="499"/>
      <c r="AJ15" s="499"/>
      <c r="AK15" s="499"/>
      <c r="AL15" s="500"/>
      <c r="AM15" s="449"/>
      <c r="AN15" s="450"/>
      <c r="AO15" s="450"/>
      <c r="AP15" s="450"/>
      <c r="AQ15" s="450"/>
      <c r="AR15" s="450"/>
      <c r="AS15" s="450"/>
      <c r="AT15" s="451"/>
      <c r="AU15" s="452"/>
      <c r="AV15" s="453"/>
      <c r="AW15" s="453"/>
      <c r="AX15" s="453"/>
      <c r="AY15" s="407" t="s">
        <v>150</v>
      </c>
      <c r="AZ15" s="408"/>
      <c r="BA15" s="408"/>
      <c r="BB15" s="408"/>
      <c r="BC15" s="408"/>
      <c r="BD15" s="408"/>
      <c r="BE15" s="408"/>
      <c r="BF15" s="408"/>
      <c r="BG15" s="408"/>
      <c r="BH15" s="408"/>
      <c r="BI15" s="408"/>
      <c r="BJ15" s="408"/>
      <c r="BK15" s="408"/>
      <c r="BL15" s="408"/>
      <c r="BM15" s="409"/>
      <c r="BN15" s="410">
        <v>51932</v>
      </c>
      <c r="BO15" s="411"/>
      <c r="BP15" s="411"/>
      <c r="BQ15" s="411"/>
      <c r="BR15" s="411"/>
      <c r="BS15" s="411"/>
      <c r="BT15" s="411"/>
      <c r="BU15" s="412"/>
      <c r="BV15" s="410">
        <v>48354</v>
      </c>
      <c r="BW15" s="411"/>
      <c r="BX15" s="411"/>
      <c r="BY15" s="411"/>
      <c r="BZ15" s="411"/>
      <c r="CA15" s="411"/>
      <c r="CB15" s="411"/>
      <c r="CC15" s="412"/>
      <c r="CD15" s="548" t="s">
        <v>151</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10"/>
      <c r="C16" s="511"/>
      <c r="D16" s="511"/>
      <c r="E16" s="511"/>
      <c r="F16" s="511"/>
      <c r="G16" s="511"/>
      <c r="H16" s="511"/>
      <c r="I16" s="511"/>
      <c r="J16" s="511"/>
      <c r="K16" s="512"/>
      <c r="L16" s="528" t="s">
        <v>152</v>
      </c>
      <c r="M16" s="551"/>
      <c r="N16" s="551"/>
      <c r="O16" s="551"/>
      <c r="P16" s="551"/>
      <c r="Q16" s="552"/>
      <c r="R16" s="553" t="s">
        <v>153</v>
      </c>
      <c r="S16" s="554"/>
      <c r="T16" s="554"/>
      <c r="U16" s="554"/>
      <c r="V16" s="555"/>
      <c r="W16" s="477"/>
      <c r="X16" s="478"/>
      <c r="Y16" s="478"/>
      <c r="Z16" s="478"/>
      <c r="AA16" s="478"/>
      <c r="AB16" s="471"/>
      <c r="AC16" s="534">
        <v>3.4</v>
      </c>
      <c r="AD16" s="535"/>
      <c r="AE16" s="535"/>
      <c r="AF16" s="535"/>
      <c r="AG16" s="536"/>
      <c r="AH16" s="534">
        <v>6.8</v>
      </c>
      <c r="AI16" s="535"/>
      <c r="AJ16" s="535"/>
      <c r="AK16" s="535"/>
      <c r="AL16" s="537"/>
      <c r="AM16" s="449"/>
      <c r="AN16" s="450"/>
      <c r="AO16" s="450"/>
      <c r="AP16" s="450"/>
      <c r="AQ16" s="450"/>
      <c r="AR16" s="450"/>
      <c r="AS16" s="450"/>
      <c r="AT16" s="451"/>
      <c r="AU16" s="452"/>
      <c r="AV16" s="453"/>
      <c r="AW16" s="453"/>
      <c r="AX16" s="453"/>
      <c r="AY16" s="454" t="s">
        <v>154</v>
      </c>
      <c r="AZ16" s="455"/>
      <c r="BA16" s="455"/>
      <c r="BB16" s="455"/>
      <c r="BC16" s="455"/>
      <c r="BD16" s="455"/>
      <c r="BE16" s="455"/>
      <c r="BF16" s="455"/>
      <c r="BG16" s="455"/>
      <c r="BH16" s="455"/>
      <c r="BI16" s="455"/>
      <c r="BJ16" s="455"/>
      <c r="BK16" s="455"/>
      <c r="BL16" s="455"/>
      <c r="BM16" s="456"/>
      <c r="BN16" s="457">
        <v>523201</v>
      </c>
      <c r="BO16" s="458"/>
      <c r="BP16" s="458"/>
      <c r="BQ16" s="458"/>
      <c r="BR16" s="458"/>
      <c r="BS16" s="458"/>
      <c r="BT16" s="458"/>
      <c r="BU16" s="459"/>
      <c r="BV16" s="457">
        <v>427073</v>
      </c>
      <c r="BW16" s="458"/>
      <c r="BX16" s="458"/>
      <c r="BY16" s="458"/>
      <c r="BZ16" s="458"/>
      <c r="CA16" s="458"/>
      <c r="CB16" s="458"/>
      <c r="CC16" s="459"/>
      <c r="CD16" s="191"/>
      <c r="CE16" s="561"/>
      <c r="CF16" s="561"/>
      <c r="CG16" s="561"/>
      <c r="CH16" s="561"/>
      <c r="CI16" s="561"/>
      <c r="CJ16" s="561"/>
      <c r="CK16" s="561"/>
      <c r="CL16" s="561"/>
      <c r="CM16" s="561"/>
      <c r="CN16" s="561"/>
      <c r="CO16" s="561"/>
      <c r="CP16" s="561"/>
      <c r="CQ16" s="561"/>
      <c r="CR16" s="561"/>
      <c r="CS16" s="562"/>
      <c r="CT16" s="484"/>
      <c r="CU16" s="485"/>
      <c r="CV16" s="485"/>
      <c r="CW16" s="485"/>
      <c r="CX16" s="485"/>
      <c r="CY16" s="485"/>
      <c r="CZ16" s="485"/>
      <c r="DA16" s="486"/>
      <c r="DB16" s="484"/>
      <c r="DC16" s="485"/>
      <c r="DD16" s="485"/>
      <c r="DE16" s="485"/>
      <c r="DF16" s="485"/>
      <c r="DG16" s="485"/>
      <c r="DH16" s="485"/>
      <c r="DI16" s="486"/>
    </row>
    <row r="17" spans="1:113" ht="18.75" customHeight="1" thickBot="1" x14ac:dyDescent="0.2">
      <c r="A17" s="178"/>
      <c r="B17" s="513"/>
      <c r="C17" s="514"/>
      <c r="D17" s="514"/>
      <c r="E17" s="514"/>
      <c r="F17" s="514"/>
      <c r="G17" s="514"/>
      <c r="H17" s="514"/>
      <c r="I17" s="514"/>
      <c r="J17" s="514"/>
      <c r="K17" s="515"/>
      <c r="L17" s="192"/>
      <c r="M17" s="558" t="s">
        <v>155</v>
      </c>
      <c r="N17" s="559"/>
      <c r="O17" s="559"/>
      <c r="P17" s="559"/>
      <c r="Q17" s="560"/>
      <c r="R17" s="553" t="s">
        <v>156</v>
      </c>
      <c r="S17" s="554"/>
      <c r="T17" s="554"/>
      <c r="U17" s="554"/>
      <c r="V17" s="555"/>
      <c r="W17" s="434" t="s">
        <v>157</v>
      </c>
      <c r="X17" s="435"/>
      <c r="Y17" s="435"/>
      <c r="Z17" s="435"/>
      <c r="AA17" s="435"/>
      <c r="AB17" s="420"/>
      <c r="AC17" s="498">
        <v>172</v>
      </c>
      <c r="AD17" s="499"/>
      <c r="AE17" s="499"/>
      <c r="AF17" s="499"/>
      <c r="AG17" s="541"/>
      <c r="AH17" s="498">
        <v>174</v>
      </c>
      <c r="AI17" s="499"/>
      <c r="AJ17" s="499"/>
      <c r="AK17" s="499"/>
      <c r="AL17" s="500"/>
      <c r="AM17" s="449"/>
      <c r="AN17" s="450"/>
      <c r="AO17" s="450"/>
      <c r="AP17" s="450"/>
      <c r="AQ17" s="450"/>
      <c r="AR17" s="450"/>
      <c r="AS17" s="450"/>
      <c r="AT17" s="451"/>
      <c r="AU17" s="452"/>
      <c r="AV17" s="453"/>
      <c r="AW17" s="453"/>
      <c r="AX17" s="453"/>
      <c r="AY17" s="454" t="s">
        <v>158</v>
      </c>
      <c r="AZ17" s="455"/>
      <c r="BA17" s="455"/>
      <c r="BB17" s="455"/>
      <c r="BC17" s="455"/>
      <c r="BD17" s="455"/>
      <c r="BE17" s="455"/>
      <c r="BF17" s="455"/>
      <c r="BG17" s="455"/>
      <c r="BH17" s="455"/>
      <c r="BI17" s="455"/>
      <c r="BJ17" s="455"/>
      <c r="BK17" s="455"/>
      <c r="BL17" s="455"/>
      <c r="BM17" s="456"/>
      <c r="BN17" s="457">
        <v>65054</v>
      </c>
      <c r="BO17" s="458"/>
      <c r="BP17" s="458"/>
      <c r="BQ17" s="458"/>
      <c r="BR17" s="458"/>
      <c r="BS17" s="458"/>
      <c r="BT17" s="458"/>
      <c r="BU17" s="459"/>
      <c r="BV17" s="457">
        <v>60379</v>
      </c>
      <c r="BW17" s="458"/>
      <c r="BX17" s="458"/>
      <c r="BY17" s="458"/>
      <c r="BZ17" s="458"/>
      <c r="CA17" s="458"/>
      <c r="CB17" s="458"/>
      <c r="CC17" s="459"/>
      <c r="CD17" s="191"/>
      <c r="CE17" s="561"/>
      <c r="CF17" s="561"/>
      <c r="CG17" s="561"/>
      <c r="CH17" s="561"/>
      <c r="CI17" s="561"/>
      <c r="CJ17" s="561"/>
      <c r="CK17" s="561"/>
      <c r="CL17" s="561"/>
      <c r="CM17" s="561"/>
      <c r="CN17" s="561"/>
      <c r="CO17" s="561"/>
      <c r="CP17" s="561"/>
      <c r="CQ17" s="561"/>
      <c r="CR17" s="561"/>
      <c r="CS17" s="562"/>
      <c r="CT17" s="484"/>
      <c r="CU17" s="485"/>
      <c r="CV17" s="485"/>
      <c r="CW17" s="485"/>
      <c r="CX17" s="485"/>
      <c r="CY17" s="485"/>
      <c r="CZ17" s="485"/>
      <c r="DA17" s="486"/>
      <c r="DB17" s="484"/>
      <c r="DC17" s="485"/>
      <c r="DD17" s="485"/>
      <c r="DE17" s="485"/>
      <c r="DF17" s="485"/>
      <c r="DG17" s="485"/>
      <c r="DH17" s="485"/>
      <c r="DI17" s="486"/>
    </row>
    <row r="18" spans="1:113" ht="18.75" customHeight="1" thickBot="1" x14ac:dyDescent="0.2">
      <c r="A18" s="178"/>
      <c r="B18" s="569" t="s">
        <v>159</v>
      </c>
      <c r="C18" s="490"/>
      <c r="D18" s="490"/>
      <c r="E18" s="570"/>
      <c r="F18" s="570"/>
      <c r="G18" s="570"/>
      <c r="H18" s="570"/>
      <c r="I18" s="570"/>
      <c r="J18" s="570"/>
      <c r="K18" s="570"/>
      <c r="L18" s="571">
        <v>9.7799999999999994</v>
      </c>
      <c r="M18" s="571"/>
      <c r="N18" s="571"/>
      <c r="O18" s="571"/>
      <c r="P18" s="571"/>
      <c r="Q18" s="571"/>
      <c r="R18" s="572"/>
      <c r="S18" s="572"/>
      <c r="T18" s="572"/>
      <c r="U18" s="572"/>
      <c r="V18" s="573"/>
      <c r="W18" s="438"/>
      <c r="X18" s="439"/>
      <c r="Y18" s="439"/>
      <c r="Z18" s="439"/>
      <c r="AA18" s="439"/>
      <c r="AB18" s="426"/>
      <c r="AC18" s="574">
        <v>65.400000000000006</v>
      </c>
      <c r="AD18" s="575"/>
      <c r="AE18" s="575"/>
      <c r="AF18" s="575"/>
      <c r="AG18" s="576"/>
      <c r="AH18" s="574">
        <v>66.2</v>
      </c>
      <c r="AI18" s="575"/>
      <c r="AJ18" s="575"/>
      <c r="AK18" s="575"/>
      <c r="AL18" s="577"/>
      <c r="AM18" s="449"/>
      <c r="AN18" s="450"/>
      <c r="AO18" s="450"/>
      <c r="AP18" s="450"/>
      <c r="AQ18" s="450"/>
      <c r="AR18" s="450"/>
      <c r="AS18" s="450"/>
      <c r="AT18" s="451"/>
      <c r="AU18" s="452"/>
      <c r="AV18" s="453"/>
      <c r="AW18" s="453"/>
      <c r="AX18" s="453"/>
      <c r="AY18" s="454" t="s">
        <v>160</v>
      </c>
      <c r="AZ18" s="455"/>
      <c r="BA18" s="455"/>
      <c r="BB18" s="455"/>
      <c r="BC18" s="455"/>
      <c r="BD18" s="455"/>
      <c r="BE18" s="455"/>
      <c r="BF18" s="455"/>
      <c r="BG18" s="455"/>
      <c r="BH18" s="455"/>
      <c r="BI18" s="455"/>
      <c r="BJ18" s="455"/>
      <c r="BK18" s="455"/>
      <c r="BL18" s="455"/>
      <c r="BM18" s="456"/>
      <c r="BN18" s="457">
        <v>410397</v>
      </c>
      <c r="BO18" s="458"/>
      <c r="BP18" s="458"/>
      <c r="BQ18" s="458"/>
      <c r="BR18" s="458"/>
      <c r="BS18" s="458"/>
      <c r="BT18" s="458"/>
      <c r="BU18" s="459"/>
      <c r="BV18" s="457">
        <v>353607</v>
      </c>
      <c r="BW18" s="458"/>
      <c r="BX18" s="458"/>
      <c r="BY18" s="458"/>
      <c r="BZ18" s="458"/>
      <c r="CA18" s="458"/>
      <c r="CB18" s="458"/>
      <c r="CC18" s="459"/>
      <c r="CD18" s="191"/>
      <c r="CE18" s="561"/>
      <c r="CF18" s="561"/>
      <c r="CG18" s="561"/>
      <c r="CH18" s="561"/>
      <c r="CI18" s="561"/>
      <c r="CJ18" s="561"/>
      <c r="CK18" s="561"/>
      <c r="CL18" s="561"/>
      <c r="CM18" s="561"/>
      <c r="CN18" s="561"/>
      <c r="CO18" s="561"/>
      <c r="CP18" s="561"/>
      <c r="CQ18" s="561"/>
      <c r="CR18" s="561"/>
      <c r="CS18" s="562"/>
      <c r="CT18" s="484"/>
      <c r="CU18" s="485"/>
      <c r="CV18" s="485"/>
      <c r="CW18" s="485"/>
      <c r="CX18" s="485"/>
      <c r="CY18" s="485"/>
      <c r="CZ18" s="485"/>
      <c r="DA18" s="486"/>
      <c r="DB18" s="484"/>
      <c r="DC18" s="485"/>
      <c r="DD18" s="485"/>
      <c r="DE18" s="485"/>
      <c r="DF18" s="485"/>
      <c r="DG18" s="485"/>
      <c r="DH18" s="485"/>
      <c r="DI18" s="486"/>
    </row>
    <row r="19" spans="1:113" ht="18.75" customHeight="1" thickBot="1" x14ac:dyDescent="0.2">
      <c r="A19" s="178"/>
      <c r="B19" s="569" t="s">
        <v>161</v>
      </c>
      <c r="C19" s="490"/>
      <c r="D19" s="490"/>
      <c r="E19" s="570"/>
      <c r="F19" s="570"/>
      <c r="G19" s="570"/>
      <c r="H19" s="570"/>
      <c r="I19" s="570"/>
      <c r="J19" s="570"/>
      <c r="K19" s="570"/>
      <c r="L19" s="578">
        <v>36</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49"/>
      <c r="AN19" s="450"/>
      <c r="AO19" s="450"/>
      <c r="AP19" s="450"/>
      <c r="AQ19" s="450"/>
      <c r="AR19" s="450"/>
      <c r="AS19" s="450"/>
      <c r="AT19" s="451"/>
      <c r="AU19" s="452"/>
      <c r="AV19" s="453"/>
      <c r="AW19" s="453"/>
      <c r="AX19" s="453"/>
      <c r="AY19" s="454" t="s">
        <v>162</v>
      </c>
      <c r="AZ19" s="455"/>
      <c r="BA19" s="455"/>
      <c r="BB19" s="455"/>
      <c r="BC19" s="455"/>
      <c r="BD19" s="455"/>
      <c r="BE19" s="455"/>
      <c r="BF19" s="455"/>
      <c r="BG19" s="455"/>
      <c r="BH19" s="455"/>
      <c r="BI19" s="455"/>
      <c r="BJ19" s="455"/>
      <c r="BK19" s="455"/>
      <c r="BL19" s="455"/>
      <c r="BM19" s="456"/>
      <c r="BN19" s="457">
        <v>1076681</v>
      </c>
      <c r="BO19" s="458"/>
      <c r="BP19" s="458"/>
      <c r="BQ19" s="458"/>
      <c r="BR19" s="458"/>
      <c r="BS19" s="458"/>
      <c r="BT19" s="458"/>
      <c r="BU19" s="459"/>
      <c r="BV19" s="457">
        <v>835495</v>
      </c>
      <c r="BW19" s="458"/>
      <c r="BX19" s="458"/>
      <c r="BY19" s="458"/>
      <c r="BZ19" s="458"/>
      <c r="CA19" s="458"/>
      <c r="CB19" s="458"/>
      <c r="CC19" s="459"/>
      <c r="CD19" s="191"/>
      <c r="CE19" s="561"/>
      <c r="CF19" s="561"/>
      <c r="CG19" s="561"/>
      <c r="CH19" s="561"/>
      <c r="CI19" s="561"/>
      <c r="CJ19" s="561"/>
      <c r="CK19" s="561"/>
      <c r="CL19" s="561"/>
      <c r="CM19" s="561"/>
      <c r="CN19" s="561"/>
      <c r="CO19" s="561"/>
      <c r="CP19" s="561"/>
      <c r="CQ19" s="561"/>
      <c r="CR19" s="561"/>
      <c r="CS19" s="562"/>
      <c r="CT19" s="484"/>
      <c r="CU19" s="485"/>
      <c r="CV19" s="485"/>
      <c r="CW19" s="485"/>
      <c r="CX19" s="485"/>
      <c r="CY19" s="485"/>
      <c r="CZ19" s="485"/>
      <c r="DA19" s="486"/>
      <c r="DB19" s="484"/>
      <c r="DC19" s="485"/>
      <c r="DD19" s="485"/>
      <c r="DE19" s="485"/>
      <c r="DF19" s="485"/>
      <c r="DG19" s="485"/>
      <c r="DH19" s="485"/>
      <c r="DI19" s="486"/>
    </row>
    <row r="20" spans="1:113" ht="18.75" customHeight="1" thickBot="1" x14ac:dyDescent="0.2">
      <c r="A20" s="178"/>
      <c r="B20" s="569" t="s">
        <v>163</v>
      </c>
      <c r="C20" s="490"/>
      <c r="D20" s="490"/>
      <c r="E20" s="570"/>
      <c r="F20" s="570"/>
      <c r="G20" s="570"/>
      <c r="H20" s="570"/>
      <c r="I20" s="570"/>
      <c r="J20" s="570"/>
      <c r="K20" s="570"/>
      <c r="L20" s="578">
        <v>170</v>
      </c>
      <c r="M20" s="578"/>
      <c r="N20" s="578"/>
      <c r="O20" s="578"/>
      <c r="P20" s="578"/>
      <c r="Q20" s="578"/>
      <c r="R20" s="579"/>
      <c r="S20" s="579"/>
      <c r="T20" s="579"/>
      <c r="U20" s="579"/>
      <c r="V20" s="580"/>
      <c r="W20" s="438"/>
      <c r="X20" s="439"/>
      <c r="Y20" s="439"/>
      <c r="Z20" s="439"/>
      <c r="AA20" s="439"/>
      <c r="AB20" s="439"/>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54"/>
      <c r="AZ20" s="455"/>
      <c r="BA20" s="455"/>
      <c r="BB20" s="455"/>
      <c r="BC20" s="455"/>
      <c r="BD20" s="455"/>
      <c r="BE20" s="455"/>
      <c r="BF20" s="455"/>
      <c r="BG20" s="455"/>
      <c r="BH20" s="455"/>
      <c r="BI20" s="455"/>
      <c r="BJ20" s="455"/>
      <c r="BK20" s="455"/>
      <c r="BL20" s="455"/>
      <c r="BM20" s="456"/>
      <c r="BN20" s="457"/>
      <c r="BO20" s="458"/>
      <c r="BP20" s="458"/>
      <c r="BQ20" s="458"/>
      <c r="BR20" s="458"/>
      <c r="BS20" s="458"/>
      <c r="BT20" s="458"/>
      <c r="BU20" s="459"/>
      <c r="BV20" s="457"/>
      <c r="BW20" s="458"/>
      <c r="BX20" s="458"/>
      <c r="BY20" s="458"/>
      <c r="BZ20" s="458"/>
      <c r="CA20" s="458"/>
      <c r="CB20" s="458"/>
      <c r="CC20" s="459"/>
      <c r="CD20" s="191"/>
      <c r="CE20" s="561"/>
      <c r="CF20" s="561"/>
      <c r="CG20" s="561"/>
      <c r="CH20" s="561"/>
      <c r="CI20" s="561"/>
      <c r="CJ20" s="561"/>
      <c r="CK20" s="561"/>
      <c r="CL20" s="561"/>
      <c r="CM20" s="561"/>
      <c r="CN20" s="561"/>
      <c r="CO20" s="561"/>
      <c r="CP20" s="561"/>
      <c r="CQ20" s="561"/>
      <c r="CR20" s="561"/>
      <c r="CS20" s="562"/>
      <c r="CT20" s="484"/>
      <c r="CU20" s="485"/>
      <c r="CV20" s="485"/>
      <c r="CW20" s="485"/>
      <c r="CX20" s="485"/>
      <c r="CY20" s="485"/>
      <c r="CZ20" s="485"/>
      <c r="DA20" s="486"/>
      <c r="DB20" s="484"/>
      <c r="DC20" s="485"/>
      <c r="DD20" s="485"/>
      <c r="DE20" s="485"/>
      <c r="DF20" s="485"/>
      <c r="DG20" s="485"/>
      <c r="DH20" s="485"/>
      <c r="DI20" s="486"/>
    </row>
    <row r="21" spans="1:113" ht="18.75" customHeight="1" thickBot="1" x14ac:dyDescent="0.2">
      <c r="A21" s="178"/>
      <c r="B21" s="587" t="s">
        <v>164</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84"/>
      <c r="CU21" s="485"/>
      <c r="CV21" s="485"/>
      <c r="CW21" s="485"/>
      <c r="CX21" s="485"/>
      <c r="CY21" s="485"/>
      <c r="CZ21" s="485"/>
      <c r="DA21" s="486"/>
      <c r="DB21" s="484"/>
      <c r="DC21" s="485"/>
      <c r="DD21" s="485"/>
      <c r="DE21" s="485"/>
      <c r="DF21" s="485"/>
      <c r="DG21" s="485"/>
      <c r="DH21" s="485"/>
      <c r="DI21" s="486"/>
    </row>
    <row r="22" spans="1:113" ht="18.75" customHeight="1" x14ac:dyDescent="0.15">
      <c r="A22" s="178"/>
      <c r="B22" s="617" t="s">
        <v>165</v>
      </c>
      <c r="C22" s="591"/>
      <c r="D22" s="592"/>
      <c r="E22" s="428" t="s">
        <v>1</v>
      </c>
      <c r="F22" s="435"/>
      <c r="G22" s="435"/>
      <c r="H22" s="435"/>
      <c r="I22" s="435"/>
      <c r="J22" s="435"/>
      <c r="K22" s="420"/>
      <c r="L22" s="428" t="s">
        <v>166</v>
      </c>
      <c r="M22" s="435"/>
      <c r="N22" s="435"/>
      <c r="O22" s="435"/>
      <c r="P22" s="420"/>
      <c r="Q22" s="622" t="s">
        <v>167</v>
      </c>
      <c r="R22" s="623"/>
      <c r="S22" s="623"/>
      <c r="T22" s="623"/>
      <c r="U22" s="623"/>
      <c r="V22" s="624"/>
      <c r="W22" s="590" t="s">
        <v>168</v>
      </c>
      <c r="X22" s="591"/>
      <c r="Y22" s="592"/>
      <c r="Z22" s="428" t="s">
        <v>1</v>
      </c>
      <c r="AA22" s="435"/>
      <c r="AB22" s="435"/>
      <c r="AC22" s="435"/>
      <c r="AD22" s="435"/>
      <c r="AE22" s="435"/>
      <c r="AF22" s="435"/>
      <c r="AG22" s="420"/>
      <c r="AH22" s="628" t="s">
        <v>169</v>
      </c>
      <c r="AI22" s="435"/>
      <c r="AJ22" s="435"/>
      <c r="AK22" s="435"/>
      <c r="AL22" s="420"/>
      <c r="AM22" s="628" t="s">
        <v>170</v>
      </c>
      <c r="AN22" s="629"/>
      <c r="AO22" s="629"/>
      <c r="AP22" s="629"/>
      <c r="AQ22" s="629"/>
      <c r="AR22" s="630"/>
      <c r="AS22" s="622" t="s">
        <v>167</v>
      </c>
      <c r="AT22" s="623"/>
      <c r="AU22" s="623"/>
      <c r="AV22" s="623"/>
      <c r="AW22" s="623"/>
      <c r="AX22" s="634"/>
      <c r="AY22" s="407" t="s">
        <v>171</v>
      </c>
      <c r="AZ22" s="408"/>
      <c r="BA22" s="408"/>
      <c r="BB22" s="408"/>
      <c r="BC22" s="408"/>
      <c r="BD22" s="408"/>
      <c r="BE22" s="408"/>
      <c r="BF22" s="408"/>
      <c r="BG22" s="408"/>
      <c r="BH22" s="408"/>
      <c r="BI22" s="408"/>
      <c r="BJ22" s="408"/>
      <c r="BK22" s="408"/>
      <c r="BL22" s="408"/>
      <c r="BM22" s="409"/>
      <c r="BN22" s="410">
        <v>1070356</v>
      </c>
      <c r="BO22" s="411"/>
      <c r="BP22" s="411"/>
      <c r="BQ22" s="411"/>
      <c r="BR22" s="411"/>
      <c r="BS22" s="411"/>
      <c r="BT22" s="411"/>
      <c r="BU22" s="412"/>
      <c r="BV22" s="410">
        <v>901973</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84"/>
      <c r="CU22" s="485"/>
      <c r="CV22" s="485"/>
      <c r="CW22" s="485"/>
      <c r="CX22" s="485"/>
      <c r="CY22" s="485"/>
      <c r="CZ22" s="485"/>
      <c r="DA22" s="486"/>
      <c r="DB22" s="484"/>
      <c r="DC22" s="485"/>
      <c r="DD22" s="485"/>
      <c r="DE22" s="485"/>
      <c r="DF22" s="485"/>
      <c r="DG22" s="485"/>
      <c r="DH22" s="485"/>
      <c r="DI22" s="486"/>
    </row>
    <row r="23" spans="1:113" ht="18.75" customHeight="1" x14ac:dyDescent="0.15">
      <c r="A23" s="178"/>
      <c r="B23" s="618"/>
      <c r="C23" s="594"/>
      <c r="D23" s="595"/>
      <c r="E23" s="475"/>
      <c r="F23" s="478"/>
      <c r="G23" s="478"/>
      <c r="H23" s="478"/>
      <c r="I23" s="478"/>
      <c r="J23" s="478"/>
      <c r="K23" s="471"/>
      <c r="L23" s="475"/>
      <c r="M23" s="478"/>
      <c r="N23" s="478"/>
      <c r="O23" s="478"/>
      <c r="P23" s="471"/>
      <c r="Q23" s="625"/>
      <c r="R23" s="626"/>
      <c r="S23" s="626"/>
      <c r="T23" s="626"/>
      <c r="U23" s="626"/>
      <c r="V23" s="627"/>
      <c r="W23" s="593"/>
      <c r="X23" s="594"/>
      <c r="Y23" s="595"/>
      <c r="Z23" s="475"/>
      <c r="AA23" s="478"/>
      <c r="AB23" s="478"/>
      <c r="AC23" s="478"/>
      <c r="AD23" s="478"/>
      <c r="AE23" s="478"/>
      <c r="AF23" s="478"/>
      <c r="AG23" s="471"/>
      <c r="AH23" s="475"/>
      <c r="AI23" s="478"/>
      <c r="AJ23" s="478"/>
      <c r="AK23" s="478"/>
      <c r="AL23" s="471"/>
      <c r="AM23" s="631"/>
      <c r="AN23" s="632"/>
      <c r="AO23" s="632"/>
      <c r="AP23" s="632"/>
      <c r="AQ23" s="632"/>
      <c r="AR23" s="633"/>
      <c r="AS23" s="625"/>
      <c r="AT23" s="626"/>
      <c r="AU23" s="626"/>
      <c r="AV23" s="626"/>
      <c r="AW23" s="626"/>
      <c r="AX23" s="635"/>
      <c r="AY23" s="454" t="s">
        <v>172</v>
      </c>
      <c r="AZ23" s="455"/>
      <c r="BA23" s="455"/>
      <c r="BB23" s="455"/>
      <c r="BC23" s="455"/>
      <c r="BD23" s="455"/>
      <c r="BE23" s="455"/>
      <c r="BF23" s="455"/>
      <c r="BG23" s="455"/>
      <c r="BH23" s="455"/>
      <c r="BI23" s="455"/>
      <c r="BJ23" s="455"/>
      <c r="BK23" s="455"/>
      <c r="BL23" s="455"/>
      <c r="BM23" s="456"/>
      <c r="BN23" s="457">
        <v>1011780</v>
      </c>
      <c r="BO23" s="458"/>
      <c r="BP23" s="458"/>
      <c r="BQ23" s="458"/>
      <c r="BR23" s="458"/>
      <c r="BS23" s="458"/>
      <c r="BT23" s="458"/>
      <c r="BU23" s="459"/>
      <c r="BV23" s="457">
        <v>847472</v>
      </c>
      <c r="BW23" s="458"/>
      <c r="BX23" s="458"/>
      <c r="BY23" s="458"/>
      <c r="BZ23" s="458"/>
      <c r="CA23" s="458"/>
      <c r="CB23" s="458"/>
      <c r="CC23" s="459"/>
      <c r="CD23" s="191"/>
      <c r="CE23" s="561"/>
      <c r="CF23" s="561"/>
      <c r="CG23" s="561"/>
      <c r="CH23" s="561"/>
      <c r="CI23" s="561"/>
      <c r="CJ23" s="561"/>
      <c r="CK23" s="561"/>
      <c r="CL23" s="561"/>
      <c r="CM23" s="561"/>
      <c r="CN23" s="561"/>
      <c r="CO23" s="561"/>
      <c r="CP23" s="561"/>
      <c r="CQ23" s="561"/>
      <c r="CR23" s="561"/>
      <c r="CS23" s="562"/>
      <c r="CT23" s="484"/>
      <c r="CU23" s="485"/>
      <c r="CV23" s="485"/>
      <c r="CW23" s="485"/>
      <c r="CX23" s="485"/>
      <c r="CY23" s="485"/>
      <c r="CZ23" s="485"/>
      <c r="DA23" s="486"/>
      <c r="DB23" s="484"/>
      <c r="DC23" s="485"/>
      <c r="DD23" s="485"/>
      <c r="DE23" s="485"/>
      <c r="DF23" s="485"/>
      <c r="DG23" s="485"/>
      <c r="DH23" s="485"/>
      <c r="DI23" s="486"/>
    </row>
    <row r="24" spans="1:113" ht="18.75" customHeight="1" thickBot="1" x14ac:dyDescent="0.2">
      <c r="A24" s="178"/>
      <c r="B24" s="618"/>
      <c r="C24" s="594"/>
      <c r="D24" s="595"/>
      <c r="E24" s="497" t="s">
        <v>173</v>
      </c>
      <c r="F24" s="450"/>
      <c r="G24" s="450"/>
      <c r="H24" s="450"/>
      <c r="I24" s="450"/>
      <c r="J24" s="450"/>
      <c r="K24" s="451"/>
      <c r="L24" s="498">
        <v>1</v>
      </c>
      <c r="M24" s="499"/>
      <c r="N24" s="499"/>
      <c r="O24" s="499"/>
      <c r="P24" s="541"/>
      <c r="Q24" s="498">
        <v>5000</v>
      </c>
      <c r="R24" s="499"/>
      <c r="S24" s="499"/>
      <c r="T24" s="499"/>
      <c r="U24" s="499"/>
      <c r="V24" s="541"/>
      <c r="W24" s="593"/>
      <c r="X24" s="594"/>
      <c r="Y24" s="595"/>
      <c r="Z24" s="497" t="s">
        <v>174</v>
      </c>
      <c r="AA24" s="450"/>
      <c r="AB24" s="450"/>
      <c r="AC24" s="450"/>
      <c r="AD24" s="450"/>
      <c r="AE24" s="450"/>
      <c r="AF24" s="450"/>
      <c r="AG24" s="451"/>
      <c r="AH24" s="498">
        <v>18</v>
      </c>
      <c r="AI24" s="499"/>
      <c r="AJ24" s="499"/>
      <c r="AK24" s="499"/>
      <c r="AL24" s="541"/>
      <c r="AM24" s="498">
        <v>47916</v>
      </c>
      <c r="AN24" s="499"/>
      <c r="AO24" s="499"/>
      <c r="AP24" s="499"/>
      <c r="AQ24" s="499"/>
      <c r="AR24" s="541"/>
      <c r="AS24" s="498">
        <v>2662</v>
      </c>
      <c r="AT24" s="499"/>
      <c r="AU24" s="499"/>
      <c r="AV24" s="499"/>
      <c r="AW24" s="499"/>
      <c r="AX24" s="500"/>
      <c r="AY24" s="563" t="s">
        <v>175</v>
      </c>
      <c r="AZ24" s="564"/>
      <c r="BA24" s="564"/>
      <c r="BB24" s="564"/>
      <c r="BC24" s="564"/>
      <c r="BD24" s="564"/>
      <c r="BE24" s="564"/>
      <c r="BF24" s="564"/>
      <c r="BG24" s="564"/>
      <c r="BH24" s="564"/>
      <c r="BI24" s="564"/>
      <c r="BJ24" s="564"/>
      <c r="BK24" s="564"/>
      <c r="BL24" s="564"/>
      <c r="BM24" s="565"/>
      <c r="BN24" s="457">
        <v>826010</v>
      </c>
      <c r="BO24" s="458"/>
      <c r="BP24" s="458"/>
      <c r="BQ24" s="458"/>
      <c r="BR24" s="458"/>
      <c r="BS24" s="458"/>
      <c r="BT24" s="458"/>
      <c r="BU24" s="459"/>
      <c r="BV24" s="457">
        <v>644067</v>
      </c>
      <c r="BW24" s="458"/>
      <c r="BX24" s="458"/>
      <c r="BY24" s="458"/>
      <c r="BZ24" s="458"/>
      <c r="CA24" s="458"/>
      <c r="CB24" s="458"/>
      <c r="CC24" s="459"/>
      <c r="CD24" s="191"/>
      <c r="CE24" s="561"/>
      <c r="CF24" s="561"/>
      <c r="CG24" s="561"/>
      <c r="CH24" s="561"/>
      <c r="CI24" s="561"/>
      <c r="CJ24" s="561"/>
      <c r="CK24" s="561"/>
      <c r="CL24" s="561"/>
      <c r="CM24" s="561"/>
      <c r="CN24" s="561"/>
      <c r="CO24" s="561"/>
      <c r="CP24" s="561"/>
      <c r="CQ24" s="561"/>
      <c r="CR24" s="561"/>
      <c r="CS24" s="562"/>
      <c r="CT24" s="484"/>
      <c r="CU24" s="485"/>
      <c r="CV24" s="485"/>
      <c r="CW24" s="485"/>
      <c r="CX24" s="485"/>
      <c r="CY24" s="485"/>
      <c r="CZ24" s="485"/>
      <c r="DA24" s="486"/>
      <c r="DB24" s="484"/>
      <c r="DC24" s="485"/>
      <c r="DD24" s="485"/>
      <c r="DE24" s="485"/>
      <c r="DF24" s="485"/>
      <c r="DG24" s="485"/>
      <c r="DH24" s="485"/>
      <c r="DI24" s="486"/>
    </row>
    <row r="25" spans="1:113" ht="18.75" customHeight="1" x14ac:dyDescent="0.15">
      <c r="A25" s="178"/>
      <c r="B25" s="618"/>
      <c r="C25" s="594"/>
      <c r="D25" s="595"/>
      <c r="E25" s="497" t="s">
        <v>176</v>
      </c>
      <c r="F25" s="450"/>
      <c r="G25" s="450"/>
      <c r="H25" s="450"/>
      <c r="I25" s="450"/>
      <c r="J25" s="450"/>
      <c r="K25" s="451"/>
      <c r="L25" s="498">
        <v>1</v>
      </c>
      <c r="M25" s="499"/>
      <c r="N25" s="499"/>
      <c r="O25" s="499"/>
      <c r="P25" s="541"/>
      <c r="Q25" s="498">
        <v>5400</v>
      </c>
      <c r="R25" s="499"/>
      <c r="S25" s="499"/>
      <c r="T25" s="499"/>
      <c r="U25" s="499"/>
      <c r="V25" s="541"/>
      <c r="W25" s="593"/>
      <c r="X25" s="594"/>
      <c r="Y25" s="595"/>
      <c r="Z25" s="497" t="s">
        <v>177</v>
      </c>
      <c r="AA25" s="450"/>
      <c r="AB25" s="450"/>
      <c r="AC25" s="450"/>
      <c r="AD25" s="450"/>
      <c r="AE25" s="450"/>
      <c r="AF25" s="450"/>
      <c r="AG25" s="451"/>
      <c r="AH25" s="498" t="s">
        <v>138</v>
      </c>
      <c r="AI25" s="499"/>
      <c r="AJ25" s="499"/>
      <c r="AK25" s="499"/>
      <c r="AL25" s="541"/>
      <c r="AM25" s="498" t="s">
        <v>138</v>
      </c>
      <c r="AN25" s="499"/>
      <c r="AO25" s="499"/>
      <c r="AP25" s="499"/>
      <c r="AQ25" s="499"/>
      <c r="AR25" s="541"/>
      <c r="AS25" s="498" t="s">
        <v>138</v>
      </c>
      <c r="AT25" s="499"/>
      <c r="AU25" s="499"/>
      <c r="AV25" s="499"/>
      <c r="AW25" s="499"/>
      <c r="AX25" s="500"/>
      <c r="AY25" s="407" t="s">
        <v>178</v>
      </c>
      <c r="AZ25" s="408"/>
      <c r="BA25" s="408"/>
      <c r="BB25" s="408"/>
      <c r="BC25" s="408"/>
      <c r="BD25" s="408"/>
      <c r="BE25" s="408"/>
      <c r="BF25" s="408"/>
      <c r="BG25" s="408"/>
      <c r="BH25" s="408"/>
      <c r="BI25" s="408"/>
      <c r="BJ25" s="408"/>
      <c r="BK25" s="408"/>
      <c r="BL25" s="408"/>
      <c r="BM25" s="409"/>
      <c r="BN25" s="410" t="s">
        <v>138</v>
      </c>
      <c r="BO25" s="411"/>
      <c r="BP25" s="411"/>
      <c r="BQ25" s="411"/>
      <c r="BR25" s="411"/>
      <c r="BS25" s="411"/>
      <c r="BT25" s="411"/>
      <c r="BU25" s="412"/>
      <c r="BV25" s="410" t="s">
        <v>138</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84"/>
      <c r="CU25" s="485"/>
      <c r="CV25" s="485"/>
      <c r="CW25" s="485"/>
      <c r="CX25" s="485"/>
      <c r="CY25" s="485"/>
      <c r="CZ25" s="485"/>
      <c r="DA25" s="486"/>
      <c r="DB25" s="484"/>
      <c r="DC25" s="485"/>
      <c r="DD25" s="485"/>
      <c r="DE25" s="485"/>
      <c r="DF25" s="485"/>
      <c r="DG25" s="485"/>
      <c r="DH25" s="485"/>
      <c r="DI25" s="486"/>
    </row>
    <row r="26" spans="1:113" ht="18.75" customHeight="1" x14ac:dyDescent="0.15">
      <c r="A26" s="178"/>
      <c r="B26" s="618"/>
      <c r="C26" s="594"/>
      <c r="D26" s="595"/>
      <c r="E26" s="497" t="s">
        <v>179</v>
      </c>
      <c r="F26" s="450"/>
      <c r="G26" s="450"/>
      <c r="H26" s="450"/>
      <c r="I26" s="450"/>
      <c r="J26" s="450"/>
      <c r="K26" s="451"/>
      <c r="L26" s="498">
        <v>1</v>
      </c>
      <c r="M26" s="499"/>
      <c r="N26" s="499"/>
      <c r="O26" s="499"/>
      <c r="P26" s="541"/>
      <c r="Q26" s="498">
        <v>5200</v>
      </c>
      <c r="R26" s="499"/>
      <c r="S26" s="499"/>
      <c r="T26" s="499"/>
      <c r="U26" s="499"/>
      <c r="V26" s="541"/>
      <c r="W26" s="593"/>
      <c r="X26" s="594"/>
      <c r="Y26" s="595"/>
      <c r="Z26" s="497" t="s">
        <v>180</v>
      </c>
      <c r="AA26" s="599"/>
      <c r="AB26" s="599"/>
      <c r="AC26" s="599"/>
      <c r="AD26" s="599"/>
      <c r="AE26" s="599"/>
      <c r="AF26" s="599"/>
      <c r="AG26" s="600"/>
      <c r="AH26" s="498" t="s">
        <v>138</v>
      </c>
      <c r="AI26" s="499"/>
      <c r="AJ26" s="499"/>
      <c r="AK26" s="499"/>
      <c r="AL26" s="541"/>
      <c r="AM26" s="498" t="s">
        <v>138</v>
      </c>
      <c r="AN26" s="499"/>
      <c r="AO26" s="499"/>
      <c r="AP26" s="499"/>
      <c r="AQ26" s="499"/>
      <c r="AR26" s="541"/>
      <c r="AS26" s="498" t="s">
        <v>138</v>
      </c>
      <c r="AT26" s="499"/>
      <c r="AU26" s="499"/>
      <c r="AV26" s="499"/>
      <c r="AW26" s="499"/>
      <c r="AX26" s="500"/>
      <c r="AY26" s="460" t="s">
        <v>181</v>
      </c>
      <c r="AZ26" s="461"/>
      <c r="BA26" s="461"/>
      <c r="BB26" s="461"/>
      <c r="BC26" s="461"/>
      <c r="BD26" s="461"/>
      <c r="BE26" s="461"/>
      <c r="BF26" s="461"/>
      <c r="BG26" s="461"/>
      <c r="BH26" s="461"/>
      <c r="BI26" s="461"/>
      <c r="BJ26" s="461"/>
      <c r="BK26" s="461"/>
      <c r="BL26" s="461"/>
      <c r="BM26" s="462"/>
      <c r="BN26" s="457" t="s">
        <v>138</v>
      </c>
      <c r="BO26" s="458"/>
      <c r="BP26" s="458"/>
      <c r="BQ26" s="458"/>
      <c r="BR26" s="458"/>
      <c r="BS26" s="458"/>
      <c r="BT26" s="458"/>
      <c r="BU26" s="459"/>
      <c r="BV26" s="457" t="s">
        <v>138</v>
      </c>
      <c r="BW26" s="458"/>
      <c r="BX26" s="458"/>
      <c r="BY26" s="458"/>
      <c r="BZ26" s="458"/>
      <c r="CA26" s="458"/>
      <c r="CB26" s="458"/>
      <c r="CC26" s="459"/>
      <c r="CD26" s="191"/>
      <c r="CE26" s="561"/>
      <c r="CF26" s="561"/>
      <c r="CG26" s="561"/>
      <c r="CH26" s="561"/>
      <c r="CI26" s="561"/>
      <c r="CJ26" s="561"/>
      <c r="CK26" s="561"/>
      <c r="CL26" s="561"/>
      <c r="CM26" s="561"/>
      <c r="CN26" s="561"/>
      <c r="CO26" s="561"/>
      <c r="CP26" s="561"/>
      <c r="CQ26" s="561"/>
      <c r="CR26" s="561"/>
      <c r="CS26" s="562"/>
      <c r="CT26" s="484"/>
      <c r="CU26" s="485"/>
      <c r="CV26" s="485"/>
      <c r="CW26" s="485"/>
      <c r="CX26" s="485"/>
      <c r="CY26" s="485"/>
      <c r="CZ26" s="485"/>
      <c r="DA26" s="486"/>
      <c r="DB26" s="484"/>
      <c r="DC26" s="485"/>
      <c r="DD26" s="485"/>
      <c r="DE26" s="485"/>
      <c r="DF26" s="485"/>
      <c r="DG26" s="485"/>
      <c r="DH26" s="485"/>
      <c r="DI26" s="486"/>
    </row>
    <row r="27" spans="1:113" ht="18.75" customHeight="1" thickBot="1" x14ac:dyDescent="0.2">
      <c r="A27" s="178"/>
      <c r="B27" s="618"/>
      <c r="C27" s="594"/>
      <c r="D27" s="595"/>
      <c r="E27" s="497" t="s">
        <v>182</v>
      </c>
      <c r="F27" s="450"/>
      <c r="G27" s="450"/>
      <c r="H27" s="450"/>
      <c r="I27" s="450"/>
      <c r="J27" s="450"/>
      <c r="K27" s="451"/>
      <c r="L27" s="498">
        <v>1</v>
      </c>
      <c r="M27" s="499"/>
      <c r="N27" s="499"/>
      <c r="O27" s="499"/>
      <c r="P27" s="541"/>
      <c r="Q27" s="498">
        <v>2030</v>
      </c>
      <c r="R27" s="499"/>
      <c r="S27" s="499"/>
      <c r="T27" s="499"/>
      <c r="U27" s="499"/>
      <c r="V27" s="541"/>
      <c r="W27" s="593"/>
      <c r="X27" s="594"/>
      <c r="Y27" s="595"/>
      <c r="Z27" s="497" t="s">
        <v>183</v>
      </c>
      <c r="AA27" s="450"/>
      <c r="AB27" s="450"/>
      <c r="AC27" s="450"/>
      <c r="AD27" s="450"/>
      <c r="AE27" s="450"/>
      <c r="AF27" s="450"/>
      <c r="AG27" s="451"/>
      <c r="AH27" s="498" t="s">
        <v>138</v>
      </c>
      <c r="AI27" s="499"/>
      <c r="AJ27" s="499"/>
      <c r="AK27" s="499"/>
      <c r="AL27" s="541"/>
      <c r="AM27" s="498" t="s">
        <v>138</v>
      </c>
      <c r="AN27" s="499"/>
      <c r="AO27" s="499"/>
      <c r="AP27" s="499"/>
      <c r="AQ27" s="499"/>
      <c r="AR27" s="541"/>
      <c r="AS27" s="498" t="s">
        <v>138</v>
      </c>
      <c r="AT27" s="499"/>
      <c r="AU27" s="499"/>
      <c r="AV27" s="499"/>
      <c r="AW27" s="499"/>
      <c r="AX27" s="500"/>
      <c r="AY27" s="542" t="s">
        <v>184</v>
      </c>
      <c r="AZ27" s="543"/>
      <c r="BA27" s="543"/>
      <c r="BB27" s="543"/>
      <c r="BC27" s="543"/>
      <c r="BD27" s="543"/>
      <c r="BE27" s="543"/>
      <c r="BF27" s="543"/>
      <c r="BG27" s="543"/>
      <c r="BH27" s="543"/>
      <c r="BI27" s="543"/>
      <c r="BJ27" s="543"/>
      <c r="BK27" s="543"/>
      <c r="BL27" s="543"/>
      <c r="BM27" s="544"/>
      <c r="BN27" s="566">
        <v>24560</v>
      </c>
      <c r="BO27" s="567"/>
      <c r="BP27" s="567"/>
      <c r="BQ27" s="567"/>
      <c r="BR27" s="567"/>
      <c r="BS27" s="567"/>
      <c r="BT27" s="567"/>
      <c r="BU27" s="568"/>
      <c r="BV27" s="566">
        <v>24560</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84"/>
      <c r="CU27" s="485"/>
      <c r="CV27" s="485"/>
      <c r="CW27" s="485"/>
      <c r="CX27" s="485"/>
      <c r="CY27" s="485"/>
      <c r="CZ27" s="485"/>
      <c r="DA27" s="486"/>
      <c r="DB27" s="484"/>
      <c r="DC27" s="485"/>
      <c r="DD27" s="485"/>
      <c r="DE27" s="485"/>
      <c r="DF27" s="485"/>
      <c r="DG27" s="485"/>
      <c r="DH27" s="485"/>
      <c r="DI27" s="486"/>
    </row>
    <row r="28" spans="1:113" ht="18.75" customHeight="1" x14ac:dyDescent="0.15">
      <c r="A28" s="178"/>
      <c r="B28" s="618"/>
      <c r="C28" s="594"/>
      <c r="D28" s="595"/>
      <c r="E28" s="497" t="s">
        <v>185</v>
      </c>
      <c r="F28" s="450"/>
      <c r="G28" s="450"/>
      <c r="H28" s="450"/>
      <c r="I28" s="450"/>
      <c r="J28" s="450"/>
      <c r="K28" s="451"/>
      <c r="L28" s="498">
        <v>1</v>
      </c>
      <c r="M28" s="499"/>
      <c r="N28" s="499"/>
      <c r="O28" s="499"/>
      <c r="P28" s="541"/>
      <c r="Q28" s="498">
        <v>1300</v>
      </c>
      <c r="R28" s="499"/>
      <c r="S28" s="499"/>
      <c r="T28" s="499"/>
      <c r="U28" s="499"/>
      <c r="V28" s="541"/>
      <c r="W28" s="593"/>
      <c r="X28" s="594"/>
      <c r="Y28" s="595"/>
      <c r="Z28" s="497" t="s">
        <v>186</v>
      </c>
      <c r="AA28" s="450"/>
      <c r="AB28" s="450"/>
      <c r="AC28" s="450"/>
      <c r="AD28" s="450"/>
      <c r="AE28" s="450"/>
      <c r="AF28" s="450"/>
      <c r="AG28" s="451"/>
      <c r="AH28" s="498" t="s">
        <v>138</v>
      </c>
      <c r="AI28" s="499"/>
      <c r="AJ28" s="499"/>
      <c r="AK28" s="499"/>
      <c r="AL28" s="541"/>
      <c r="AM28" s="498" t="s">
        <v>138</v>
      </c>
      <c r="AN28" s="499"/>
      <c r="AO28" s="499"/>
      <c r="AP28" s="499"/>
      <c r="AQ28" s="499"/>
      <c r="AR28" s="541"/>
      <c r="AS28" s="498" t="s">
        <v>138</v>
      </c>
      <c r="AT28" s="499"/>
      <c r="AU28" s="499"/>
      <c r="AV28" s="499"/>
      <c r="AW28" s="499"/>
      <c r="AX28" s="500"/>
      <c r="AY28" s="601" t="s">
        <v>187</v>
      </c>
      <c r="AZ28" s="602"/>
      <c r="BA28" s="602"/>
      <c r="BB28" s="603"/>
      <c r="BC28" s="407" t="s">
        <v>48</v>
      </c>
      <c r="BD28" s="408"/>
      <c r="BE28" s="408"/>
      <c r="BF28" s="408"/>
      <c r="BG28" s="408"/>
      <c r="BH28" s="408"/>
      <c r="BI28" s="408"/>
      <c r="BJ28" s="408"/>
      <c r="BK28" s="408"/>
      <c r="BL28" s="408"/>
      <c r="BM28" s="409"/>
      <c r="BN28" s="410">
        <v>300800</v>
      </c>
      <c r="BO28" s="411"/>
      <c r="BP28" s="411"/>
      <c r="BQ28" s="411"/>
      <c r="BR28" s="411"/>
      <c r="BS28" s="411"/>
      <c r="BT28" s="411"/>
      <c r="BU28" s="412"/>
      <c r="BV28" s="410">
        <v>260800</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84"/>
      <c r="CU28" s="485"/>
      <c r="CV28" s="485"/>
      <c r="CW28" s="485"/>
      <c r="CX28" s="485"/>
      <c r="CY28" s="485"/>
      <c r="CZ28" s="485"/>
      <c r="DA28" s="486"/>
      <c r="DB28" s="484"/>
      <c r="DC28" s="485"/>
      <c r="DD28" s="485"/>
      <c r="DE28" s="485"/>
      <c r="DF28" s="485"/>
      <c r="DG28" s="485"/>
      <c r="DH28" s="485"/>
      <c r="DI28" s="486"/>
    </row>
    <row r="29" spans="1:113" ht="18.75" customHeight="1" x14ac:dyDescent="0.15">
      <c r="A29" s="178"/>
      <c r="B29" s="618"/>
      <c r="C29" s="594"/>
      <c r="D29" s="595"/>
      <c r="E29" s="497" t="s">
        <v>188</v>
      </c>
      <c r="F29" s="450"/>
      <c r="G29" s="450"/>
      <c r="H29" s="450"/>
      <c r="I29" s="450"/>
      <c r="J29" s="450"/>
      <c r="K29" s="451"/>
      <c r="L29" s="498">
        <v>5</v>
      </c>
      <c r="M29" s="499"/>
      <c r="N29" s="499"/>
      <c r="O29" s="499"/>
      <c r="P29" s="541"/>
      <c r="Q29" s="498">
        <v>1090</v>
      </c>
      <c r="R29" s="499"/>
      <c r="S29" s="499"/>
      <c r="T29" s="499"/>
      <c r="U29" s="499"/>
      <c r="V29" s="541"/>
      <c r="W29" s="596"/>
      <c r="X29" s="597"/>
      <c r="Y29" s="598"/>
      <c r="Z29" s="497" t="s">
        <v>189</v>
      </c>
      <c r="AA29" s="450"/>
      <c r="AB29" s="450"/>
      <c r="AC29" s="450"/>
      <c r="AD29" s="450"/>
      <c r="AE29" s="450"/>
      <c r="AF29" s="450"/>
      <c r="AG29" s="451"/>
      <c r="AH29" s="498">
        <v>18</v>
      </c>
      <c r="AI29" s="499"/>
      <c r="AJ29" s="499"/>
      <c r="AK29" s="499"/>
      <c r="AL29" s="541"/>
      <c r="AM29" s="498">
        <v>47916</v>
      </c>
      <c r="AN29" s="499"/>
      <c r="AO29" s="499"/>
      <c r="AP29" s="499"/>
      <c r="AQ29" s="499"/>
      <c r="AR29" s="541"/>
      <c r="AS29" s="498">
        <v>2662</v>
      </c>
      <c r="AT29" s="499"/>
      <c r="AU29" s="499"/>
      <c r="AV29" s="499"/>
      <c r="AW29" s="499"/>
      <c r="AX29" s="500"/>
      <c r="AY29" s="604"/>
      <c r="AZ29" s="605"/>
      <c r="BA29" s="605"/>
      <c r="BB29" s="606"/>
      <c r="BC29" s="454" t="s">
        <v>190</v>
      </c>
      <c r="BD29" s="455"/>
      <c r="BE29" s="455"/>
      <c r="BF29" s="455"/>
      <c r="BG29" s="455"/>
      <c r="BH29" s="455"/>
      <c r="BI29" s="455"/>
      <c r="BJ29" s="455"/>
      <c r="BK29" s="455"/>
      <c r="BL29" s="455"/>
      <c r="BM29" s="456"/>
      <c r="BN29" s="457">
        <v>339</v>
      </c>
      <c r="BO29" s="458"/>
      <c r="BP29" s="458"/>
      <c r="BQ29" s="458"/>
      <c r="BR29" s="458"/>
      <c r="BS29" s="458"/>
      <c r="BT29" s="458"/>
      <c r="BU29" s="459"/>
      <c r="BV29" s="457">
        <v>339</v>
      </c>
      <c r="BW29" s="458"/>
      <c r="BX29" s="458"/>
      <c r="BY29" s="458"/>
      <c r="BZ29" s="458"/>
      <c r="CA29" s="458"/>
      <c r="CB29" s="458"/>
      <c r="CC29" s="459"/>
      <c r="CD29" s="193"/>
      <c r="CE29" s="561"/>
      <c r="CF29" s="561"/>
      <c r="CG29" s="561"/>
      <c r="CH29" s="561"/>
      <c r="CI29" s="561"/>
      <c r="CJ29" s="561"/>
      <c r="CK29" s="561"/>
      <c r="CL29" s="561"/>
      <c r="CM29" s="561"/>
      <c r="CN29" s="561"/>
      <c r="CO29" s="561"/>
      <c r="CP29" s="561"/>
      <c r="CQ29" s="561"/>
      <c r="CR29" s="561"/>
      <c r="CS29" s="562"/>
      <c r="CT29" s="484"/>
      <c r="CU29" s="485"/>
      <c r="CV29" s="485"/>
      <c r="CW29" s="485"/>
      <c r="CX29" s="485"/>
      <c r="CY29" s="485"/>
      <c r="CZ29" s="485"/>
      <c r="DA29" s="486"/>
      <c r="DB29" s="484"/>
      <c r="DC29" s="485"/>
      <c r="DD29" s="485"/>
      <c r="DE29" s="485"/>
      <c r="DF29" s="485"/>
      <c r="DG29" s="485"/>
      <c r="DH29" s="485"/>
      <c r="DI29" s="486"/>
    </row>
    <row r="30" spans="1:113" ht="18.75" customHeight="1" thickBot="1" x14ac:dyDescent="0.2">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191</v>
      </c>
      <c r="X30" s="615"/>
      <c r="Y30" s="615"/>
      <c r="Z30" s="615"/>
      <c r="AA30" s="615"/>
      <c r="AB30" s="615"/>
      <c r="AC30" s="615"/>
      <c r="AD30" s="615"/>
      <c r="AE30" s="615"/>
      <c r="AF30" s="615"/>
      <c r="AG30" s="616"/>
      <c r="AH30" s="574">
        <v>82.4</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243678</v>
      </c>
      <c r="BO30" s="567"/>
      <c r="BP30" s="567"/>
      <c r="BQ30" s="567"/>
      <c r="BR30" s="567"/>
      <c r="BS30" s="567"/>
      <c r="BT30" s="567"/>
      <c r="BU30" s="568"/>
      <c r="BV30" s="566">
        <v>241633</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10" t="s">
        <v>192</v>
      </c>
      <c r="D32" s="610"/>
      <c r="E32" s="610"/>
      <c r="F32" s="610"/>
      <c r="G32" s="610"/>
      <c r="H32" s="610"/>
      <c r="I32" s="610"/>
      <c r="J32" s="610"/>
      <c r="K32" s="610"/>
      <c r="L32" s="610"/>
      <c r="M32" s="610"/>
      <c r="N32" s="610"/>
      <c r="O32" s="610"/>
      <c r="P32" s="610"/>
      <c r="Q32" s="610"/>
      <c r="R32" s="610"/>
      <c r="S32" s="610"/>
      <c r="U32" s="461" t="s">
        <v>193</v>
      </c>
      <c r="V32" s="461"/>
      <c r="W32" s="461"/>
      <c r="X32" s="461"/>
      <c r="Y32" s="461"/>
      <c r="Z32" s="461"/>
      <c r="AA32" s="461"/>
      <c r="AB32" s="461"/>
      <c r="AC32" s="461"/>
      <c r="AD32" s="461"/>
      <c r="AE32" s="461"/>
      <c r="AF32" s="461"/>
      <c r="AG32" s="461"/>
      <c r="AH32" s="461"/>
      <c r="AI32" s="461"/>
      <c r="AJ32" s="461"/>
      <c r="AK32" s="461"/>
      <c r="AM32" s="461" t="s">
        <v>194</v>
      </c>
      <c r="AN32" s="461"/>
      <c r="AO32" s="461"/>
      <c r="AP32" s="461"/>
      <c r="AQ32" s="461"/>
      <c r="AR32" s="461"/>
      <c r="AS32" s="461"/>
      <c r="AT32" s="461"/>
      <c r="AU32" s="461"/>
      <c r="AV32" s="461"/>
      <c r="AW32" s="461"/>
      <c r="AX32" s="461"/>
      <c r="AY32" s="461"/>
      <c r="AZ32" s="461"/>
      <c r="BA32" s="461"/>
      <c r="BB32" s="461"/>
      <c r="BC32" s="461"/>
      <c r="BE32" s="461" t="s">
        <v>195</v>
      </c>
      <c r="BF32" s="461"/>
      <c r="BG32" s="461"/>
      <c r="BH32" s="461"/>
      <c r="BI32" s="461"/>
      <c r="BJ32" s="461"/>
      <c r="BK32" s="461"/>
      <c r="BL32" s="461"/>
      <c r="BM32" s="461"/>
      <c r="BN32" s="461"/>
      <c r="BO32" s="461"/>
      <c r="BP32" s="461"/>
      <c r="BQ32" s="461"/>
      <c r="BR32" s="461"/>
      <c r="BS32" s="461"/>
      <c r="BT32" s="461"/>
      <c r="BU32" s="461"/>
      <c r="BW32" s="461" t="s">
        <v>196</v>
      </c>
      <c r="BX32" s="461"/>
      <c r="BY32" s="461"/>
      <c r="BZ32" s="461"/>
      <c r="CA32" s="461"/>
      <c r="CB32" s="461"/>
      <c r="CC32" s="461"/>
      <c r="CD32" s="461"/>
      <c r="CE32" s="461"/>
      <c r="CF32" s="461"/>
      <c r="CG32" s="461"/>
      <c r="CH32" s="461"/>
      <c r="CI32" s="461"/>
      <c r="CJ32" s="461"/>
      <c r="CK32" s="461"/>
      <c r="CL32" s="461"/>
      <c r="CM32" s="461"/>
      <c r="CO32" s="461" t="s">
        <v>197</v>
      </c>
      <c r="CP32" s="461"/>
      <c r="CQ32" s="461"/>
      <c r="CR32" s="461"/>
      <c r="CS32" s="461"/>
      <c r="CT32" s="461"/>
      <c r="CU32" s="461"/>
      <c r="CV32" s="461"/>
      <c r="CW32" s="461"/>
      <c r="CX32" s="461"/>
      <c r="CY32" s="461"/>
      <c r="CZ32" s="461"/>
      <c r="DA32" s="461"/>
      <c r="DB32" s="461"/>
      <c r="DC32" s="461"/>
      <c r="DD32" s="461"/>
      <c r="DE32" s="461"/>
      <c r="DI32" s="201"/>
    </row>
    <row r="33" spans="1:113" ht="13.5" customHeight="1" x14ac:dyDescent="0.15">
      <c r="A33" s="178"/>
      <c r="B33" s="202"/>
      <c r="C33" s="444" t="s">
        <v>198</v>
      </c>
      <c r="D33" s="444"/>
      <c r="E33" s="437" t="s">
        <v>199</v>
      </c>
      <c r="F33" s="437"/>
      <c r="G33" s="437"/>
      <c r="H33" s="437"/>
      <c r="I33" s="437"/>
      <c r="J33" s="437"/>
      <c r="K33" s="437"/>
      <c r="L33" s="437"/>
      <c r="M33" s="437"/>
      <c r="N33" s="437"/>
      <c r="O33" s="437"/>
      <c r="P33" s="437"/>
      <c r="Q33" s="437"/>
      <c r="R33" s="437"/>
      <c r="S33" s="437"/>
      <c r="T33" s="203"/>
      <c r="U33" s="444" t="s">
        <v>198</v>
      </c>
      <c r="V33" s="444"/>
      <c r="W33" s="437" t="s">
        <v>199</v>
      </c>
      <c r="X33" s="437"/>
      <c r="Y33" s="437"/>
      <c r="Z33" s="437"/>
      <c r="AA33" s="437"/>
      <c r="AB33" s="437"/>
      <c r="AC33" s="437"/>
      <c r="AD33" s="437"/>
      <c r="AE33" s="437"/>
      <c r="AF33" s="437"/>
      <c r="AG33" s="437"/>
      <c r="AH33" s="437"/>
      <c r="AI33" s="437"/>
      <c r="AJ33" s="437"/>
      <c r="AK33" s="437"/>
      <c r="AL33" s="203"/>
      <c r="AM33" s="444" t="s">
        <v>198</v>
      </c>
      <c r="AN33" s="444"/>
      <c r="AO33" s="437" t="s">
        <v>199</v>
      </c>
      <c r="AP33" s="437"/>
      <c r="AQ33" s="437"/>
      <c r="AR33" s="437"/>
      <c r="AS33" s="437"/>
      <c r="AT33" s="437"/>
      <c r="AU33" s="437"/>
      <c r="AV33" s="437"/>
      <c r="AW33" s="437"/>
      <c r="AX33" s="437"/>
      <c r="AY33" s="437"/>
      <c r="AZ33" s="437"/>
      <c r="BA33" s="437"/>
      <c r="BB33" s="437"/>
      <c r="BC33" s="437"/>
      <c r="BD33" s="204"/>
      <c r="BE33" s="437" t="s">
        <v>200</v>
      </c>
      <c r="BF33" s="437"/>
      <c r="BG33" s="437" t="s">
        <v>201</v>
      </c>
      <c r="BH33" s="437"/>
      <c r="BI33" s="437"/>
      <c r="BJ33" s="437"/>
      <c r="BK33" s="437"/>
      <c r="BL33" s="437"/>
      <c r="BM33" s="437"/>
      <c r="BN33" s="437"/>
      <c r="BO33" s="437"/>
      <c r="BP33" s="437"/>
      <c r="BQ33" s="437"/>
      <c r="BR33" s="437"/>
      <c r="BS33" s="437"/>
      <c r="BT33" s="437"/>
      <c r="BU33" s="437"/>
      <c r="BV33" s="204"/>
      <c r="BW33" s="444" t="s">
        <v>200</v>
      </c>
      <c r="BX33" s="444"/>
      <c r="BY33" s="437" t="s">
        <v>202</v>
      </c>
      <c r="BZ33" s="437"/>
      <c r="CA33" s="437"/>
      <c r="CB33" s="437"/>
      <c r="CC33" s="437"/>
      <c r="CD33" s="437"/>
      <c r="CE33" s="437"/>
      <c r="CF33" s="437"/>
      <c r="CG33" s="437"/>
      <c r="CH33" s="437"/>
      <c r="CI33" s="437"/>
      <c r="CJ33" s="437"/>
      <c r="CK33" s="437"/>
      <c r="CL33" s="437"/>
      <c r="CM33" s="437"/>
      <c r="CN33" s="203"/>
      <c r="CO33" s="444" t="s">
        <v>198</v>
      </c>
      <c r="CP33" s="444"/>
      <c r="CQ33" s="437" t="s">
        <v>203</v>
      </c>
      <c r="CR33" s="437"/>
      <c r="CS33" s="437"/>
      <c r="CT33" s="437"/>
      <c r="CU33" s="437"/>
      <c r="CV33" s="437"/>
      <c r="CW33" s="437"/>
      <c r="CX33" s="437"/>
      <c r="CY33" s="437"/>
      <c r="CZ33" s="437"/>
      <c r="DA33" s="437"/>
      <c r="DB33" s="437"/>
      <c r="DC33" s="437"/>
      <c r="DD33" s="437"/>
      <c r="DE33" s="437"/>
      <c r="DF33" s="203"/>
      <c r="DG33" s="636" t="s">
        <v>204</v>
      </c>
      <c r="DH33" s="636"/>
      <c r="DI33" s="205"/>
    </row>
    <row r="34" spans="1:113" ht="32.25" customHeight="1" x14ac:dyDescent="0.15">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3</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t="str">
        <f>IF(AO34="","",MAX(C34:D43,U34:V43)+1)</f>
        <v/>
      </c>
      <c r="AN34" s="637"/>
      <c r="AO34" s="638"/>
      <c r="AP34" s="638"/>
      <c r="AQ34" s="638"/>
      <c r="AR34" s="638"/>
      <c r="AS34" s="638"/>
      <c r="AT34" s="638"/>
      <c r="AU34" s="638"/>
      <c r="AV34" s="638"/>
      <c r="AW34" s="638"/>
      <c r="AX34" s="638"/>
      <c r="AY34" s="638"/>
      <c r="AZ34" s="638"/>
      <c r="BA34" s="638"/>
      <c r="BB34" s="638"/>
      <c r="BC34" s="638"/>
      <c r="BD34" s="178"/>
      <c r="BE34" s="637">
        <f>IF(BG34="","",MAX(C34:D43,U34:V43,AM34:AN43)+1)</f>
        <v>6</v>
      </c>
      <c r="BF34" s="637"/>
      <c r="BG34" s="638" t="str">
        <f>IF('各会計、関係団体の財政状況及び健全化判断比率'!B31="","",'各会計、関係団体の財政状況及び健全化判断比率'!B31)</f>
        <v>簡易水道事業特別会計</v>
      </c>
      <c r="BH34" s="638"/>
      <c r="BI34" s="638"/>
      <c r="BJ34" s="638"/>
      <c r="BK34" s="638"/>
      <c r="BL34" s="638"/>
      <c r="BM34" s="638"/>
      <c r="BN34" s="638"/>
      <c r="BO34" s="638"/>
      <c r="BP34" s="638"/>
      <c r="BQ34" s="638"/>
      <c r="BR34" s="638"/>
      <c r="BS34" s="638"/>
      <c r="BT34" s="638"/>
      <c r="BU34" s="638"/>
      <c r="BV34" s="178"/>
      <c r="BW34" s="637">
        <f>IF(BY34="","",MAX(C34:D43,U34:V43,AM34:AN43,BE34:BF43)+1)</f>
        <v>8</v>
      </c>
      <c r="BX34" s="637"/>
      <c r="BY34" s="638" t="str">
        <f>IF('各会計、関係団体の財政状況及び健全化判断比率'!B68="","",'各会計、関係団体の財政状況及び健全化判断比率'!B68)</f>
        <v>新潟県市町村総合事務組合【一般会計】</v>
      </c>
      <c r="BZ34" s="638"/>
      <c r="CA34" s="638"/>
      <c r="CB34" s="638"/>
      <c r="CC34" s="638"/>
      <c r="CD34" s="638"/>
      <c r="CE34" s="638"/>
      <c r="CF34" s="638"/>
      <c r="CG34" s="638"/>
      <c r="CH34" s="638"/>
      <c r="CI34" s="638"/>
      <c r="CJ34" s="638"/>
      <c r="CK34" s="638"/>
      <c r="CL34" s="638"/>
      <c r="CM34" s="638"/>
      <c r="CN34" s="178"/>
      <c r="CO34" s="637">
        <f>IF(CQ34="","",MAX(C34:D43,U34:V43,AM34:AN43,BE34:BF43,BW34:BX43)+1)</f>
        <v>17</v>
      </c>
      <c r="CP34" s="637"/>
      <c r="CQ34" s="638" t="str">
        <f>IF('各会計、関係団体の財政状況及び健全化判断比率'!BS7="","",'各会計、関係団体の財政状況及び健全化判断比率'!BS7)</f>
        <v>粟島汽船株式会社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v>
      </c>
      <c r="DH34" s="639"/>
      <c r="DI34" s="205"/>
    </row>
    <row r="35" spans="1:113" ht="32.25" customHeight="1" x14ac:dyDescent="0.15">
      <c r="A35" s="178"/>
      <c r="B35" s="202"/>
      <c r="C35" s="637">
        <f>IF(E35="","",C34+1)</f>
        <v>2</v>
      </c>
      <c r="D35" s="637"/>
      <c r="E35" s="638" t="str">
        <f>IF('各会計、関係団体の財政状況及び健全化判断比率'!B8="","",'各会計、関係団体の財政状況及び健全化判断比率'!B8)</f>
        <v>交流活性化事業特別会計</v>
      </c>
      <c r="F35" s="638"/>
      <c r="G35" s="638"/>
      <c r="H35" s="638"/>
      <c r="I35" s="638"/>
      <c r="J35" s="638"/>
      <c r="K35" s="638"/>
      <c r="L35" s="638"/>
      <c r="M35" s="638"/>
      <c r="N35" s="638"/>
      <c r="O35" s="638"/>
      <c r="P35" s="638"/>
      <c r="Q35" s="638"/>
      <c r="R35" s="638"/>
      <c r="S35" s="638"/>
      <c r="T35" s="178"/>
      <c r="U35" s="637">
        <f>IF(W35="","",U34+1)</f>
        <v>4</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f t="shared" ref="BE35:BE43" si="1">IF(BG35="","",BE34+1)</f>
        <v>7</v>
      </c>
      <c r="BF35" s="637"/>
      <c r="BG35" s="638" t="str">
        <f>IF('各会計、関係団体の財政状況及び健全化判断比率'!B32="","",'各会計、関係団体の財政状況及び健全化判断比率'!B32)</f>
        <v>集落排水事業特別会計</v>
      </c>
      <c r="BH35" s="638"/>
      <c r="BI35" s="638"/>
      <c r="BJ35" s="638"/>
      <c r="BK35" s="638"/>
      <c r="BL35" s="638"/>
      <c r="BM35" s="638"/>
      <c r="BN35" s="638"/>
      <c r="BO35" s="638"/>
      <c r="BP35" s="638"/>
      <c r="BQ35" s="638"/>
      <c r="BR35" s="638"/>
      <c r="BS35" s="638"/>
      <c r="BT35" s="638"/>
      <c r="BU35" s="638"/>
      <c r="BV35" s="178"/>
      <c r="BW35" s="637">
        <f t="shared" ref="BW35:BW43" si="2">IF(BY35="","",BW34+1)</f>
        <v>9</v>
      </c>
      <c r="BX35" s="637"/>
      <c r="BY35" s="638" t="str">
        <f>IF('各会計、関係団体の財政状況及び健全化判断比率'!B69="","",'各会計、関係団体の財政状況及び健全化判断比率'!B69)</f>
        <v>新潟県市町村総合事務組合【職員退職手当支給事業特別会計】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15">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5</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10</v>
      </c>
      <c r="BX36" s="637"/>
      <c r="BY36" s="638" t="str">
        <f>IF('各会計、関係団体の財政状況及び健全化判断比率'!B70="","",'各会計、関係団体の財政状況及び健全化判断比率'!B70)</f>
        <v>新潟県市町村総合事務組合【消防団員公務災害補償事業特別会計】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15">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11</v>
      </c>
      <c r="BX37" s="637"/>
      <c r="BY37" s="638" t="str">
        <f>IF('各会計、関係団体の財政状況及び健全化判断比率'!B71="","",'各会計、関係団体の財政状況及び健全化判断比率'!B71)</f>
        <v>新潟県市町村総合事務組合【消防賞じゅつ金支給事業特別会計】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15">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12</v>
      </c>
      <c r="BX38" s="637"/>
      <c r="BY38" s="638" t="str">
        <f>IF('各会計、関係団体の財政状況及び健全化判断比率'!B72="","",'各会計、関係団体の財政状況及び健全化判断比率'!B72)</f>
        <v>新潟県市町村総合事務組合【非常勤職員公務災害補償事業特別会計】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15">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13</v>
      </c>
      <c r="BX39" s="637"/>
      <c r="BY39" s="638" t="str">
        <f>IF('各会計、関係団体の財政状況及び健全化判断比率'!B73="","",'各会計、関係団体の財政状況及び健全化判断比率'!B73)</f>
        <v>新潟県市町村総合事務組合【交通災害共済事業特別会計】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15">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14</v>
      </c>
      <c r="BX40" s="637"/>
      <c r="BY40" s="638" t="str">
        <f>IF('各会計、関係団体の財政状況及び健全化判断比率'!B74="","",'各会計、関係団体の財政状況及び健全化判断比率'!B74)</f>
        <v>新潟県後期高齢者医療広域連合【一般会計】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15">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15</v>
      </c>
      <c r="BX41" s="637"/>
      <c r="BY41" s="638" t="str">
        <f>IF('各会計、関係団体の財政状況及び健全化判断比率'!B75="","",'各会計、関係団体の財政状況及び健全化判断比率'!B75)</f>
        <v>新潟県後期高齢者医療広域連合【後期高齢者医療特別会計】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15">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16</v>
      </c>
      <c r="BX42" s="637"/>
      <c r="BY42" s="638" t="str">
        <f>IF('各会計、関係団体の財政状況及び健全化判断比率'!B76="","",'各会計、関係団体の財政状況及び健全化判断比率'!B76)</f>
        <v>下越福祉行政組合【一般会計】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15">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403" t="s">
        <v>206</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207</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208</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640" t="s">
        <v>209</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15">
      <c r="E50" s="403" t="s">
        <v>210</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211</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212</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c r="E53" s="403" t="s">
        <v>608</v>
      </c>
      <c r="F53" s="403"/>
      <c r="G53" s="403"/>
      <c r="H53" s="403"/>
      <c r="I53" s="403"/>
      <c r="J53" s="403"/>
      <c r="K53" s="403"/>
      <c r="L53" s="403"/>
      <c r="M53" s="403"/>
      <c r="N53" s="403"/>
      <c r="O53" s="403"/>
      <c r="P53" s="403"/>
      <c r="Q53" s="403"/>
      <c r="R53" s="403"/>
      <c r="S53" s="403"/>
      <c r="T53" s="403"/>
      <c r="U53" s="403"/>
      <c r="V53" s="403"/>
      <c r="W53" s="403"/>
      <c r="X53" s="403"/>
      <c r="Y53" s="403"/>
      <c r="Z53" s="403"/>
      <c r="AA53" s="403"/>
      <c r="AB53" s="403"/>
      <c r="AC53" s="403"/>
      <c r="AD53" s="403"/>
      <c r="AE53" s="403"/>
      <c r="AF53" s="403"/>
      <c r="AG53" s="403"/>
      <c r="AH53" s="403"/>
      <c r="AI53" s="403"/>
      <c r="AJ53" s="403"/>
      <c r="AK53" s="403"/>
      <c r="AL53" s="403"/>
      <c r="AM53" s="403"/>
      <c r="AN53" s="403"/>
      <c r="AO53" s="403"/>
      <c r="AP53" s="403"/>
      <c r="AQ53" s="403"/>
      <c r="AR53" s="403"/>
      <c r="AS53" s="403"/>
      <c r="AT53" s="403"/>
      <c r="AU53" s="403"/>
      <c r="AV53" s="403"/>
      <c r="AW53" s="403"/>
      <c r="AX53" s="403"/>
      <c r="AY53" s="403"/>
      <c r="AZ53" s="403"/>
      <c r="BA53" s="403"/>
      <c r="BB53" s="403"/>
      <c r="BC53" s="403"/>
      <c r="BD53" s="403"/>
      <c r="BE53" s="403"/>
      <c r="BF53" s="403"/>
      <c r="BG53" s="403"/>
      <c r="BH53" s="403"/>
      <c r="BI53" s="403"/>
      <c r="BJ53" s="403"/>
      <c r="BK53" s="403"/>
      <c r="BL53" s="403"/>
      <c r="BM53" s="403"/>
      <c r="BN53" s="403"/>
      <c r="BO53" s="403"/>
      <c r="BP53" s="403"/>
      <c r="BQ53" s="403"/>
      <c r="BR53" s="403"/>
      <c r="BS53" s="403"/>
      <c r="BT53" s="403"/>
      <c r="BU53" s="403"/>
      <c r="BV53" s="403"/>
      <c r="BW53" s="403"/>
      <c r="BX53" s="403"/>
      <c r="BY53" s="403"/>
      <c r="BZ53" s="403"/>
      <c r="CA53" s="403"/>
      <c r="CB53" s="403"/>
      <c r="CC53" s="403"/>
      <c r="CD53" s="403"/>
      <c r="CE53" s="403"/>
      <c r="CF53" s="403"/>
      <c r="CG53" s="403"/>
      <c r="CH53" s="403"/>
      <c r="CI53" s="403"/>
      <c r="CJ53" s="403"/>
      <c r="CK53" s="403"/>
      <c r="CL53" s="403"/>
      <c r="CM53" s="403"/>
      <c r="CN53" s="403"/>
      <c r="CO53" s="403"/>
      <c r="CP53" s="403"/>
      <c r="CQ53" s="403"/>
      <c r="CR53" s="403"/>
      <c r="CS53" s="403"/>
      <c r="CT53" s="403"/>
      <c r="CU53" s="403"/>
      <c r="CV53" s="403"/>
      <c r="CW53" s="403"/>
      <c r="CX53" s="403"/>
      <c r="CY53" s="403"/>
      <c r="CZ53" s="403"/>
      <c r="DA53" s="403"/>
      <c r="DB53" s="403"/>
      <c r="DC53" s="403"/>
      <c r="DD53" s="403"/>
      <c r="DE53" s="403"/>
      <c r="DF53" s="403"/>
      <c r="DG53" s="403"/>
      <c r="DH53" s="403"/>
      <c r="DI53" s="403"/>
    </row>
    <row r="54" spans="5:113" x14ac:dyDescent="0.15"/>
    <row r="55" spans="5:113" x14ac:dyDescent="0.15"/>
    <row r="56" spans="5:113" x14ac:dyDescent="0.15"/>
  </sheetData>
  <sheetProtection algorithmName="SHA-512" hashValue="LbtGtb5PGP11CrFDimVoZc6WqayumcCMwoTYrI9tIjA40CLRbFr0yIibsfvJD/rjFu9vQe//WGycFueU0eG5Gw==" saltValue="0CHfjidoFoMR5XZuAmsy7Q==" spinCount="100000" sheet="1" objects="1" scenarios="1"/>
  <mergeCells count="446">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DB6:DI6"/>
    <mergeCell ref="AM7:AT7"/>
    <mergeCell ref="AU7:AX7"/>
    <mergeCell ref="AY7:BM7"/>
    <mergeCell ref="BN7:BU7"/>
    <mergeCell ref="BV7:CC7"/>
    <mergeCell ref="CD7:CS7"/>
    <mergeCell ref="CT7:DA7"/>
    <mergeCell ref="DB7:DI7"/>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AM5:AT5"/>
    <mergeCell ref="AU5:AX5"/>
    <mergeCell ref="AY5:BM5"/>
    <mergeCell ref="BN5:BU5"/>
    <mergeCell ref="E53:DI53"/>
    <mergeCell ref="CT3:DA3"/>
    <mergeCell ref="DB3:DI3"/>
    <mergeCell ref="AY4:BM4"/>
    <mergeCell ref="BN4:BU4"/>
    <mergeCell ref="BV4:CC4"/>
    <mergeCell ref="CD4:CS4"/>
    <mergeCell ref="CT4:DA4"/>
    <mergeCell ref="DB4:DI4"/>
    <mergeCell ref="B6:K8"/>
    <mergeCell ref="L6:V8"/>
    <mergeCell ref="W6:AB8"/>
    <mergeCell ref="AC6:AL8"/>
    <mergeCell ref="AM6:AT6"/>
    <mergeCell ref="AU6:AX6"/>
    <mergeCell ref="AY6:BM6"/>
    <mergeCell ref="BN6:BU6"/>
    <mergeCell ref="AM8:AT8"/>
    <mergeCell ref="AU8:AX8"/>
    <mergeCell ref="AY8:BM8"/>
    <mergeCell ref="BN8:BU8"/>
    <mergeCell ref="BV6:CC6"/>
    <mergeCell ref="CD6:CS6"/>
    <mergeCell ref="CT6:DA6"/>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15" t="s">
        <v>573</v>
      </c>
      <c r="D34" s="1215"/>
      <c r="E34" s="1216"/>
      <c r="F34" s="32">
        <v>27.18</v>
      </c>
      <c r="G34" s="33">
        <v>38.99</v>
      </c>
      <c r="H34" s="33">
        <v>36.04</v>
      </c>
      <c r="I34" s="33">
        <v>37.03</v>
      </c>
      <c r="J34" s="34">
        <v>58.17</v>
      </c>
      <c r="K34" s="22"/>
      <c r="L34" s="22"/>
      <c r="M34" s="22"/>
      <c r="N34" s="22"/>
      <c r="O34" s="22"/>
      <c r="P34" s="22"/>
    </row>
    <row r="35" spans="1:16" ht="39" customHeight="1" x14ac:dyDescent="0.15">
      <c r="A35" s="22"/>
      <c r="B35" s="35"/>
      <c r="C35" s="1209" t="s">
        <v>574</v>
      </c>
      <c r="D35" s="1210"/>
      <c r="E35" s="1211"/>
      <c r="F35" s="36">
        <v>1.6</v>
      </c>
      <c r="G35" s="37">
        <v>1.82</v>
      </c>
      <c r="H35" s="37">
        <v>2.31</v>
      </c>
      <c r="I35" s="37">
        <v>2.1800000000000002</v>
      </c>
      <c r="J35" s="38">
        <v>4.38</v>
      </c>
      <c r="K35" s="22"/>
      <c r="L35" s="22"/>
      <c r="M35" s="22"/>
      <c r="N35" s="22"/>
      <c r="O35" s="22"/>
      <c r="P35" s="22"/>
    </row>
    <row r="36" spans="1:16" ht="39" customHeight="1" x14ac:dyDescent="0.15">
      <c r="A36" s="22"/>
      <c r="B36" s="35"/>
      <c r="C36" s="1209" t="s">
        <v>575</v>
      </c>
      <c r="D36" s="1210"/>
      <c r="E36" s="1211"/>
      <c r="F36" s="36">
        <v>0.89</v>
      </c>
      <c r="G36" s="37">
        <v>2.0299999999999998</v>
      </c>
      <c r="H36" s="37">
        <v>1.1299999999999999</v>
      </c>
      <c r="I36" s="37">
        <v>1.4</v>
      </c>
      <c r="J36" s="38">
        <v>2.44</v>
      </c>
      <c r="K36" s="22"/>
      <c r="L36" s="22"/>
      <c r="M36" s="22"/>
      <c r="N36" s="22"/>
      <c r="O36" s="22"/>
      <c r="P36" s="22"/>
    </row>
    <row r="37" spans="1:16" ht="39" customHeight="1" x14ac:dyDescent="0.15">
      <c r="A37" s="22"/>
      <c r="B37" s="35"/>
      <c r="C37" s="1209" t="s">
        <v>576</v>
      </c>
      <c r="D37" s="1210"/>
      <c r="E37" s="1211"/>
      <c r="F37" s="36">
        <v>0.16</v>
      </c>
      <c r="G37" s="37">
        <v>0.2</v>
      </c>
      <c r="H37" s="37">
        <v>0.21</v>
      </c>
      <c r="I37" s="37">
        <v>0.8</v>
      </c>
      <c r="J37" s="38">
        <v>0.9</v>
      </c>
      <c r="K37" s="22"/>
      <c r="L37" s="22"/>
      <c r="M37" s="22"/>
      <c r="N37" s="22"/>
      <c r="O37" s="22"/>
      <c r="P37" s="22"/>
    </row>
    <row r="38" spans="1:16" ht="39" customHeight="1" x14ac:dyDescent="0.15">
      <c r="A38" s="22"/>
      <c r="B38" s="35"/>
      <c r="C38" s="1209" t="s">
        <v>577</v>
      </c>
      <c r="D38" s="1210"/>
      <c r="E38" s="1211"/>
      <c r="F38" s="36">
        <v>0.03</v>
      </c>
      <c r="G38" s="37">
        <v>0.33</v>
      </c>
      <c r="H38" s="37">
        <v>1.04</v>
      </c>
      <c r="I38" s="37">
        <v>0.47</v>
      </c>
      <c r="J38" s="38">
        <v>0.61</v>
      </c>
      <c r="K38" s="22"/>
      <c r="L38" s="22"/>
      <c r="M38" s="22"/>
      <c r="N38" s="22"/>
      <c r="O38" s="22"/>
      <c r="P38" s="22"/>
    </row>
    <row r="39" spans="1:16" ht="39" customHeight="1" x14ac:dyDescent="0.15">
      <c r="A39" s="22"/>
      <c r="B39" s="35"/>
      <c r="C39" s="1209" t="s">
        <v>578</v>
      </c>
      <c r="D39" s="1210"/>
      <c r="E39" s="1211"/>
      <c r="F39" s="36">
        <v>3.01</v>
      </c>
      <c r="G39" s="37">
        <v>3.62</v>
      </c>
      <c r="H39" s="37">
        <v>2.09</v>
      </c>
      <c r="I39" s="37">
        <v>2.0499999999999998</v>
      </c>
      <c r="J39" s="38">
        <v>0.43</v>
      </c>
      <c r="K39" s="22"/>
      <c r="L39" s="22"/>
      <c r="M39" s="22"/>
      <c r="N39" s="22"/>
      <c r="O39" s="22"/>
      <c r="P39" s="22"/>
    </row>
    <row r="40" spans="1:16" ht="39" customHeight="1" x14ac:dyDescent="0.15">
      <c r="A40" s="22"/>
      <c r="B40" s="35"/>
      <c r="C40" s="1209" t="s">
        <v>579</v>
      </c>
      <c r="D40" s="1210"/>
      <c r="E40" s="1211"/>
      <c r="F40" s="36">
        <v>0.15</v>
      </c>
      <c r="G40" s="37">
        <v>0.17</v>
      </c>
      <c r="H40" s="37">
        <v>0.14000000000000001</v>
      </c>
      <c r="I40" s="37">
        <v>0.18</v>
      </c>
      <c r="J40" s="38">
        <v>0.4</v>
      </c>
      <c r="K40" s="22"/>
      <c r="L40" s="22"/>
      <c r="M40" s="22"/>
      <c r="N40" s="22"/>
      <c r="O40" s="22"/>
      <c r="P40" s="22"/>
    </row>
    <row r="41" spans="1:16" ht="39" customHeight="1" x14ac:dyDescent="0.15">
      <c r="A41" s="22"/>
      <c r="B41" s="35"/>
      <c r="C41" s="1209"/>
      <c r="D41" s="1210"/>
      <c r="E41" s="1211"/>
      <c r="F41" s="36"/>
      <c r="G41" s="37"/>
      <c r="H41" s="37"/>
      <c r="I41" s="37"/>
      <c r="J41" s="38"/>
      <c r="K41" s="22"/>
      <c r="L41" s="22"/>
      <c r="M41" s="22"/>
      <c r="N41" s="22"/>
      <c r="O41" s="22"/>
      <c r="P41" s="22"/>
    </row>
    <row r="42" spans="1:16" ht="39" customHeight="1" x14ac:dyDescent="0.15">
      <c r="A42" s="22"/>
      <c r="B42" s="39"/>
      <c r="C42" s="1209" t="s">
        <v>580</v>
      </c>
      <c r="D42" s="1210"/>
      <c r="E42" s="1211"/>
      <c r="F42" s="36" t="s">
        <v>523</v>
      </c>
      <c r="G42" s="37" t="s">
        <v>523</v>
      </c>
      <c r="H42" s="37" t="s">
        <v>523</v>
      </c>
      <c r="I42" s="37" t="s">
        <v>523</v>
      </c>
      <c r="J42" s="38" t="s">
        <v>523</v>
      </c>
      <c r="K42" s="22"/>
      <c r="L42" s="22"/>
      <c r="M42" s="22"/>
      <c r="N42" s="22"/>
      <c r="O42" s="22"/>
      <c r="P42" s="22"/>
    </row>
    <row r="43" spans="1:16" ht="39" customHeight="1" thickBot="1" x14ac:dyDescent="0.2">
      <c r="A43" s="22"/>
      <c r="B43" s="40"/>
      <c r="C43" s="1212" t="s">
        <v>581</v>
      </c>
      <c r="D43" s="1213"/>
      <c r="E43" s="1214"/>
      <c r="F43" s="41" t="s">
        <v>523</v>
      </c>
      <c r="G43" s="42" t="s">
        <v>523</v>
      </c>
      <c r="H43" s="42" t="s">
        <v>523</v>
      </c>
      <c r="I43" s="42" t="s">
        <v>523</v>
      </c>
      <c r="J43" s="43" t="s">
        <v>523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Aeyup6NleyxEdJK44m2imfVoB6vZatH//AsK94a3Tt/4vHAVcxfbWfD7kCoNU/9k1gr3Lx4nw/P1FeG0iNuUA==" saltValue="bFGUme9tMERZdT8nQJIf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election activeCell="K57" sqref="K57: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17" t="s">
        <v>11</v>
      </c>
      <c r="C45" s="1218"/>
      <c r="D45" s="58"/>
      <c r="E45" s="1223" t="s">
        <v>12</v>
      </c>
      <c r="F45" s="1223"/>
      <c r="G45" s="1223"/>
      <c r="H45" s="1223"/>
      <c r="I45" s="1223"/>
      <c r="J45" s="1224"/>
      <c r="K45" s="59">
        <v>98</v>
      </c>
      <c r="L45" s="60">
        <v>97</v>
      </c>
      <c r="M45" s="60">
        <v>97</v>
      </c>
      <c r="N45" s="60">
        <v>87</v>
      </c>
      <c r="O45" s="61">
        <v>88</v>
      </c>
      <c r="P45" s="48"/>
      <c r="Q45" s="48"/>
      <c r="R45" s="48"/>
      <c r="S45" s="48"/>
      <c r="T45" s="48"/>
      <c r="U45" s="48"/>
    </row>
    <row r="46" spans="1:21" ht="30.75" customHeight="1" x14ac:dyDescent="0.15">
      <c r="A46" s="48"/>
      <c r="B46" s="1219"/>
      <c r="C46" s="1220"/>
      <c r="D46" s="62"/>
      <c r="E46" s="1225" t="s">
        <v>13</v>
      </c>
      <c r="F46" s="1225"/>
      <c r="G46" s="1225"/>
      <c r="H46" s="1225"/>
      <c r="I46" s="1225"/>
      <c r="J46" s="1226"/>
      <c r="K46" s="63" t="s">
        <v>523</v>
      </c>
      <c r="L46" s="64" t="s">
        <v>523</v>
      </c>
      <c r="M46" s="64" t="s">
        <v>523</v>
      </c>
      <c r="N46" s="64" t="s">
        <v>523</v>
      </c>
      <c r="O46" s="65" t="s">
        <v>523</v>
      </c>
      <c r="P46" s="48"/>
      <c r="Q46" s="48"/>
      <c r="R46" s="48"/>
      <c r="S46" s="48"/>
      <c r="T46" s="48"/>
      <c r="U46" s="48"/>
    </row>
    <row r="47" spans="1:21" ht="30.75" customHeight="1" x14ac:dyDescent="0.15">
      <c r="A47" s="48"/>
      <c r="B47" s="1219"/>
      <c r="C47" s="1220"/>
      <c r="D47" s="62"/>
      <c r="E47" s="1225" t="s">
        <v>14</v>
      </c>
      <c r="F47" s="1225"/>
      <c r="G47" s="1225"/>
      <c r="H47" s="1225"/>
      <c r="I47" s="1225"/>
      <c r="J47" s="1226"/>
      <c r="K47" s="63" t="s">
        <v>523</v>
      </c>
      <c r="L47" s="64" t="s">
        <v>523</v>
      </c>
      <c r="M47" s="64" t="s">
        <v>523</v>
      </c>
      <c r="N47" s="64" t="s">
        <v>523</v>
      </c>
      <c r="O47" s="65" t="s">
        <v>523</v>
      </c>
      <c r="P47" s="48"/>
      <c r="Q47" s="48"/>
      <c r="R47" s="48"/>
      <c r="S47" s="48"/>
      <c r="T47" s="48"/>
      <c r="U47" s="48"/>
    </row>
    <row r="48" spans="1:21" ht="30.75" customHeight="1" x14ac:dyDescent="0.15">
      <c r="A48" s="48"/>
      <c r="B48" s="1219"/>
      <c r="C48" s="1220"/>
      <c r="D48" s="62"/>
      <c r="E48" s="1225" t="s">
        <v>15</v>
      </c>
      <c r="F48" s="1225"/>
      <c r="G48" s="1225"/>
      <c r="H48" s="1225"/>
      <c r="I48" s="1225"/>
      <c r="J48" s="1226"/>
      <c r="K48" s="63">
        <v>2</v>
      </c>
      <c r="L48" s="64">
        <v>1</v>
      </c>
      <c r="M48" s="64">
        <v>1</v>
      </c>
      <c r="N48" s="64">
        <v>1</v>
      </c>
      <c r="O48" s="65">
        <v>1</v>
      </c>
      <c r="P48" s="48"/>
      <c r="Q48" s="48"/>
      <c r="R48" s="48"/>
      <c r="S48" s="48"/>
      <c r="T48" s="48"/>
      <c r="U48" s="48"/>
    </row>
    <row r="49" spans="1:21" ht="30.75" customHeight="1" x14ac:dyDescent="0.15">
      <c r="A49" s="48"/>
      <c r="B49" s="1219"/>
      <c r="C49" s="1220"/>
      <c r="D49" s="62"/>
      <c r="E49" s="1225" t="s">
        <v>16</v>
      </c>
      <c r="F49" s="1225"/>
      <c r="G49" s="1225"/>
      <c r="H49" s="1225"/>
      <c r="I49" s="1225"/>
      <c r="J49" s="1226"/>
      <c r="K49" s="63">
        <v>4</v>
      </c>
      <c r="L49" s="64">
        <v>3</v>
      </c>
      <c r="M49" s="64">
        <v>2</v>
      </c>
      <c r="N49" s="64">
        <v>2</v>
      </c>
      <c r="O49" s="65">
        <v>2</v>
      </c>
      <c r="P49" s="48"/>
      <c r="Q49" s="48"/>
      <c r="R49" s="48"/>
      <c r="S49" s="48"/>
      <c r="T49" s="48"/>
      <c r="U49" s="48"/>
    </row>
    <row r="50" spans="1:21" ht="30.75" customHeight="1" x14ac:dyDescent="0.15">
      <c r="A50" s="48"/>
      <c r="B50" s="1219"/>
      <c r="C50" s="1220"/>
      <c r="D50" s="62"/>
      <c r="E50" s="1225" t="s">
        <v>17</v>
      </c>
      <c r="F50" s="1225"/>
      <c r="G50" s="1225"/>
      <c r="H50" s="1225"/>
      <c r="I50" s="1225"/>
      <c r="J50" s="1226"/>
      <c r="K50" s="63">
        <v>4</v>
      </c>
      <c r="L50" s="64">
        <v>2</v>
      </c>
      <c r="M50" s="64">
        <v>0</v>
      </c>
      <c r="N50" s="64">
        <v>0</v>
      </c>
      <c r="O50" s="65">
        <v>0</v>
      </c>
      <c r="P50" s="48"/>
      <c r="Q50" s="48"/>
      <c r="R50" s="48"/>
      <c r="S50" s="48"/>
      <c r="T50" s="48"/>
      <c r="U50" s="48"/>
    </row>
    <row r="51" spans="1:21" ht="30.75" customHeight="1" x14ac:dyDescent="0.15">
      <c r="A51" s="48"/>
      <c r="B51" s="1221"/>
      <c r="C51" s="1222"/>
      <c r="D51" s="66"/>
      <c r="E51" s="1225" t="s">
        <v>18</v>
      </c>
      <c r="F51" s="1225"/>
      <c r="G51" s="1225"/>
      <c r="H51" s="1225"/>
      <c r="I51" s="1225"/>
      <c r="J51" s="1226"/>
      <c r="K51" s="63" t="s">
        <v>523</v>
      </c>
      <c r="L51" s="64" t="s">
        <v>523</v>
      </c>
      <c r="M51" s="64" t="s">
        <v>523</v>
      </c>
      <c r="N51" s="64" t="s">
        <v>523</v>
      </c>
      <c r="O51" s="65" t="s">
        <v>523</v>
      </c>
      <c r="P51" s="48"/>
      <c r="Q51" s="48"/>
      <c r="R51" s="48"/>
      <c r="S51" s="48"/>
      <c r="T51" s="48"/>
      <c r="U51" s="48"/>
    </row>
    <row r="52" spans="1:21" ht="30.75" customHeight="1" x14ac:dyDescent="0.15">
      <c r="A52" s="48"/>
      <c r="B52" s="1227" t="s">
        <v>19</v>
      </c>
      <c r="C52" s="1228"/>
      <c r="D52" s="66"/>
      <c r="E52" s="1225" t="s">
        <v>20</v>
      </c>
      <c r="F52" s="1225"/>
      <c r="G52" s="1225"/>
      <c r="H52" s="1225"/>
      <c r="I52" s="1225"/>
      <c r="J52" s="1226"/>
      <c r="K52" s="63">
        <v>83</v>
      </c>
      <c r="L52" s="64">
        <v>76</v>
      </c>
      <c r="M52" s="64">
        <v>75</v>
      </c>
      <c r="N52" s="64">
        <v>68</v>
      </c>
      <c r="O52" s="65">
        <v>68</v>
      </c>
      <c r="P52" s="48"/>
      <c r="Q52" s="48"/>
      <c r="R52" s="48"/>
      <c r="S52" s="48"/>
      <c r="T52" s="48"/>
      <c r="U52" s="48"/>
    </row>
    <row r="53" spans="1:21" ht="30.75" customHeight="1" thickBot="1" x14ac:dyDescent="0.2">
      <c r="A53" s="48"/>
      <c r="B53" s="1229" t="s">
        <v>21</v>
      </c>
      <c r="C53" s="1230"/>
      <c r="D53" s="67"/>
      <c r="E53" s="1231" t="s">
        <v>22</v>
      </c>
      <c r="F53" s="1231"/>
      <c r="G53" s="1231"/>
      <c r="H53" s="1231"/>
      <c r="I53" s="1231"/>
      <c r="J53" s="1232"/>
      <c r="K53" s="68">
        <v>25</v>
      </c>
      <c r="L53" s="69">
        <v>27</v>
      </c>
      <c r="M53" s="69">
        <v>25</v>
      </c>
      <c r="N53" s="69">
        <v>22</v>
      </c>
      <c r="O53" s="70">
        <v>23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33" t="s">
        <v>25</v>
      </c>
      <c r="C57" s="1234"/>
      <c r="D57" s="1237" t="s">
        <v>26</v>
      </c>
      <c r="E57" s="1238"/>
      <c r="F57" s="1238"/>
      <c r="G57" s="1238"/>
      <c r="H57" s="1238"/>
      <c r="I57" s="1238"/>
      <c r="J57" s="1239"/>
      <c r="K57" s="83" t="s">
        <v>588</v>
      </c>
      <c r="L57" s="84" t="s">
        <v>588</v>
      </c>
      <c r="M57" s="84" t="s">
        <v>588</v>
      </c>
      <c r="N57" s="84" t="s">
        <v>588</v>
      </c>
      <c r="O57" s="85" t="s">
        <v>588</v>
      </c>
    </row>
    <row r="58" spans="1:21" ht="31.5" customHeight="1" thickBot="1" x14ac:dyDescent="0.2">
      <c r="B58" s="1235"/>
      <c r="C58" s="1236"/>
      <c r="D58" s="1240" t="s">
        <v>27</v>
      </c>
      <c r="E58" s="1241"/>
      <c r="F58" s="1241"/>
      <c r="G58" s="1241"/>
      <c r="H58" s="1241"/>
      <c r="I58" s="1241"/>
      <c r="J58" s="1242"/>
      <c r="K58" s="86" t="s">
        <v>588</v>
      </c>
      <c r="L58" s="87" t="s">
        <v>588</v>
      </c>
      <c r="M58" s="87" t="s">
        <v>588</v>
      </c>
      <c r="N58" s="87" t="s">
        <v>588</v>
      </c>
      <c r="O58" s="88" t="s">
        <v>588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91N+zBXt6xWml+DdOKyVCoWewuVQEDr1C6Nmz2nUj23ldngJop6XxnQ9toIqnuw/fSMghs7O7ySrnTMqxaFaQ==" saltValue="zBMvQDKjwgc4l8M0CA497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565</v>
      </c>
      <c r="J40" s="100" t="s">
        <v>566</v>
      </c>
      <c r="K40" s="100" t="s">
        <v>567</v>
      </c>
      <c r="L40" s="100" t="s">
        <v>568</v>
      </c>
      <c r="M40" s="101" t="s">
        <v>569</v>
      </c>
    </row>
    <row r="41" spans="2:13" ht="27.75" customHeight="1" x14ac:dyDescent="0.15">
      <c r="B41" s="1243" t="s">
        <v>30</v>
      </c>
      <c r="C41" s="1244"/>
      <c r="D41" s="102"/>
      <c r="E41" s="1249" t="s">
        <v>31</v>
      </c>
      <c r="F41" s="1249"/>
      <c r="G41" s="1249"/>
      <c r="H41" s="1250"/>
      <c r="I41" s="351">
        <v>762</v>
      </c>
      <c r="J41" s="352">
        <v>866</v>
      </c>
      <c r="K41" s="352">
        <v>867</v>
      </c>
      <c r="L41" s="352">
        <v>902</v>
      </c>
      <c r="M41" s="353">
        <v>1070</v>
      </c>
    </row>
    <row r="42" spans="2:13" ht="27.75" customHeight="1" x14ac:dyDescent="0.15">
      <c r="B42" s="1245"/>
      <c r="C42" s="1246"/>
      <c r="D42" s="103"/>
      <c r="E42" s="1251" t="s">
        <v>32</v>
      </c>
      <c r="F42" s="1251"/>
      <c r="G42" s="1251"/>
      <c r="H42" s="1252"/>
      <c r="I42" s="354">
        <v>4</v>
      </c>
      <c r="J42" s="355">
        <v>2</v>
      </c>
      <c r="K42" s="355">
        <v>0</v>
      </c>
      <c r="L42" s="355">
        <v>0</v>
      </c>
      <c r="M42" s="356">
        <v>0</v>
      </c>
    </row>
    <row r="43" spans="2:13" ht="27.75" customHeight="1" x14ac:dyDescent="0.15">
      <c r="B43" s="1245"/>
      <c r="C43" s="1246"/>
      <c r="D43" s="103"/>
      <c r="E43" s="1251" t="s">
        <v>33</v>
      </c>
      <c r="F43" s="1251"/>
      <c r="G43" s="1251"/>
      <c r="H43" s="1252"/>
      <c r="I43" s="354">
        <v>5</v>
      </c>
      <c r="J43" s="355">
        <v>1</v>
      </c>
      <c r="K43" s="355">
        <v>24</v>
      </c>
      <c r="L43" s="355">
        <v>41</v>
      </c>
      <c r="M43" s="356">
        <v>1</v>
      </c>
    </row>
    <row r="44" spans="2:13" ht="27.75" customHeight="1" x14ac:dyDescent="0.15">
      <c r="B44" s="1245"/>
      <c r="C44" s="1246"/>
      <c r="D44" s="103"/>
      <c r="E44" s="1251" t="s">
        <v>34</v>
      </c>
      <c r="F44" s="1251"/>
      <c r="G44" s="1251"/>
      <c r="H44" s="1252"/>
      <c r="I44" s="354">
        <v>26</v>
      </c>
      <c r="J44" s="355">
        <v>26</v>
      </c>
      <c r="K44" s="355">
        <v>26</v>
      </c>
      <c r="L44" s="355">
        <v>27</v>
      </c>
      <c r="M44" s="356">
        <v>27</v>
      </c>
    </row>
    <row r="45" spans="2:13" ht="27.75" customHeight="1" x14ac:dyDescent="0.15">
      <c r="B45" s="1245"/>
      <c r="C45" s="1246"/>
      <c r="D45" s="103"/>
      <c r="E45" s="1251" t="s">
        <v>35</v>
      </c>
      <c r="F45" s="1251"/>
      <c r="G45" s="1251"/>
      <c r="H45" s="1252"/>
      <c r="I45" s="354">
        <v>97</v>
      </c>
      <c r="J45" s="355">
        <v>64</v>
      </c>
      <c r="K45" s="355">
        <v>56</v>
      </c>
      <c r="L45" s="355">
        <v>60</v>
      </c>
      <c r="M45" s="356">
        <v>49</v>
      </c>
    </row>
    <row r="46" spans="2:13" ht="27.75" customHeight="1" x14ac:dyDescent="0.15">
      <c r="B46" s="1245"/>
      <c r="C46" s="1246"/>
      <c r="D46" s="104"/>
      <c r="E46" s="1251" t="s">
        <v>36</v>
      </c>
      <c r="F46" s="1251"/>
      <c r="G46" s="1251"/>
      <c r="H46" s="1252"/>
      <c r="I46" s="354">
        <v>15</v>
      </c>
      <c r="J46" s="355">
        <v>9</v>
      </c>
      <c r="K46" s="355">
        <v>3</v>
      </c>
      <c r="L46" s="355" t="s">
        <v>523</v>
      </c>
      <c r="M46" s="356" t="s">
        <v>523</v>
      </c>
    </row>
    <row r="47" spans="2:13" ht="27.75" customHeight="1" x14ac:dyDescent="0.15">
      <c r="B47" s="1245"/>
      <c r="C47" s="1246"/>
      <c r="D47" s="105"/>
      <c r="E47" s="1253" t="s">
        <v>37</v>
      </c>
      <c r="F47" s="1254"/>
      <c r="G47" s="1254"/>
      <c r="H47" s="1255"/>
      <c r="I47" s="354" t="s">
        <v>523</v>
      </c>
      <c r="J47" s="355" t="s">
        <v>523</v>
      </c>
      <c r="K47" s="355" t="s">
        <v>523</v>
      </c>
      <c r="L47" s="355" t="s">
        <v>523</v>
      </c>
      <c r="M47" s="356" t="s">
        <v>523</v>
      </c>
    </row>
    <row r="48" spans="2:13" ht="27.75" customHeight="1" x14ac:dyDescent="0.15">
      <c r="B48" s="1245"/>
      <c r="C48" s="1246"/>
      <c r="D48" s="103"/>
      <c r="E48" s="1251" t="s">
        <v>38</v>
      </c>
      <c r="F48" s="1251"/>
      <c r="G48" s="1251"/>
      <c r="H48" s="1252"/>
      <c r="I48" s="354" t="s">
        <v>523</v>
      </c>
      <c r="J48" s="355" t="s">
        <v>523</v>
      </c>
      <c r="K48" s="355" t="s">
        <v>523</v>
      </c>
      <c r="L48" s="355" t="s">
        <v>523</v>
      </c>
      <c r="M48" s="356" t="s">
        <v>523</v>
      </c>
    </row>
    <row r="49" spans="2:13" ht="27.75" customHeight="1" x14ac:dyDescent="0.15">
      <c r="B49" s="1247"/>
      <c r="C49" s="1248"/>
      <c r="D49" s="103"/>
      <c r="E49" s="1251" t="s">
        <v>39</v>
      </c>
      <c r="F49" s="1251"/>
      <c r="G49" s="1251"/>
      <c r="H49" s="1252"/>
      <c r="I49" s="354" t="s">
        <v>523</v>
      </c>
      <c r="J49" s="355" t="s">
        <v>523</v>
      </c>
      <c r="K49" s="355" t="s">
        <v>523</v>
      </c>
      <c r="L49" s="355" t="s">
        <v>523</v>
      </c>
      <c r="M49" s="356" t="s">
        <v>523</v>
      </c>
    </row>
    <row r="50" spans="2:13" ht="27.75" customHeight="1" x14ac:dyDescent="0.15">
      <c r="B50" s="1256" t="s">
        <v>40</v>
      </c>
      <c r="C50" s="1257"/>
      <c r="D50" s="106"/>
      <c r="E50" s="1251" t="s">
        <v>41</v>
      </c>
      <c r="F50" s="1251"/>
      <c r="G50" s="1251"/>
      <c r="H50" s="1252"/>
      <c r="I50" s="354">
        <v>661</v>
      </c>
      <c r="J50" s="355">
        <v>560</v>
      </c>
      <c r="K50" s="355">
        <v>564</v>
      </c>
      <c r="L50" s="355">
        <v>554</v>
      </c>
      <c r="M50" s="356">
        <v>579</v>
      </c>
    </row>
    <row r="51" spans="2:13" ht="27.75" customHeight="1" x14ac:dyDescent="0.15">
      <c r="B51" s="1245"/>
      <c r="C51" s="1246"/>
      <c r="D51" s="103"/>
      <c r="E51" s="1251" t="s">
        <v>42</v>
      </c>
      <c r="F51" s="1251"/>
      <c r="G51" s="1251"/>
      <c r="H51" s="1252"/>
      <c r="I51" s="354">
        <v>80</v>
      </c>
      <c r="J51" s="355">
        <v>81</v>
      </c>
      <c r="K51" s="355">
        <v>40</v>
      </c>
      <c r="L51" s="355">
        <v>73</v>
      </c>
      <c r="M51" s="356">
        <v>61</v>
      </c>
    </row>
    <row r="52" spans="2:13" ht="27.75" customHeight="1" x14ac:dyDescent="0.15">
      <c r="B52" s="1247"/>
      <c r="C52" s="1248"/>
      <c r="D52" s="103"/>
      <c r="E52" s="1251" t="s">
        <v>43</v>
      </c>
      <c r="F52" s="1251"/>
      <c r="G52" s="1251"/>
      <c r="H52" s="1252"/>
      <c r="I52" s="354">
        <v>413</v>
      </c>
      <c r="J52" s="355">
        <v>602</v>
      </c>
      <c r="K52" s="355">
        <v>381</v>
      </c>
      <c r="L52" s="355">
        <v>427</v>
      </c>
      <c r="M52" s="356">
        <v>523</v>
      </c>
    </row>
    <row r="53" spans="2:13" ht="27.75" customHeight="1" thickBot="1" x14ac:dyDescent="0.2">
      <c r="B53" s="1258" t="s">
        <v>44</v>
      </c>
      <c r="C53" s="1259"/>
      <c r="D53" s="107"/>
      <c r="E53" s="1260" t="s">
        <v>45</v>
      </c>
      <c r="F53" s="1260"/>
      <c r="G53" s="1260"/>
      <c r="H53" s="1261"/>
      <c r="I53" s="357">
        <v>-246</v>
      </c>
      <c r="J53" s="358">
        <v>-275</v>
      </c>
      <c r="K53" s="358">
        <v>-9</v>
      </c>
      <c r="L53" s="358">
        <v>-24</v>
      </c>
      <c r="M53" s="359">
        <v>-16</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vjz0KsdGc01xdfhmsif21ENP9meMnlOmwOMwOg5ZH1UCVuJyjdat6iUhjkBcRCIPvWV8zMH8t7d14ce0Dl8+Gg==" saltValue="y6JVhD2GKkwrvPrvISs84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election activeCell="I59" sqref="I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567</v>
      </c>
      <c r="G54" s="116" t="s">
        <v>568</v>
      </c>
      <c r="H54" s="117" t="s">
        <v>569</v>
      </c>
    </row>
    <row r="55" spans="2:8" ht="52.5" customHeight="1" x14ac:dyDescent="0.15">
      <c r="B55" s="118"/>
      <c r="C55" s="1270" t="s">
        <v>48</v>
      </c>
      <c r="D55" s="1270"/>
      <c r="E55" s="1271"/>
      <c r="F55" s="119">
        <v>240</v>
      </c>
      <c r="G55" s="119">
        <v>261</v>
      </c>
      <c r="H55" s="120">
        <v>301</v>
      </c>
    </row>
    <row r="56" spans="2:8" ht="52.5" customHeight="1" x14ac:dyDescent="0.15">
      <c r="B56" s="121"/>
      <c r="C56" s="1272" t="s">
        <v>49</v>
      </c>
      <c r="D56" s="1272"/>
      <c r="E56" s="1273"/>
      <c r="F56" s="122">
        <v>0</v>
      </c>
      <c r="G56" s="122">
        <v>0</v>
      </c>
      <c r="H56" s="123">
        <v>0</v>
      </c>
    </row>
    <row r="57" spans="2:8" ht="53.25" customHeight="1" x14ac:dyDescent="0.15">
      <c r="B57" s="121"/>
      <c r="C57" s="1274" t="s">
        <v>50</v>
      </c>
      <c r="D57" s="1274"/>
      <c r="E57" s="1275"/>
      <c r="F57" s="124">
        <v>251</v>
      </c>
      <c r="G57" s="124">
        <v>242</v>
      </c>
      <c r="H57" s="125">
        <v>244</v>
      </c>
    </row>
    <row r="58" spans="2:8" ht="45.75" customHeight="1" x14ac:dyDescent="0.15">
      <c r="B58" s="126"/>
      <c r="C58" s="1262" t="s">
        <v>602</v>
      </c>
      <c r="D58" s="1263"/>
      <c r="E58" s="1264"/>
      <c r="F58" s="127">
        <v>135</v>
      </c>
      <c r="G58" s="127">
        <v>135</v>
      </c>
      <c r="H58" s="128">
        <v>135</v>
      </c>
    </row>
    <row r="59" spans="2:8" ht="45.75" customHeight="1" x14ac:dyDescent="0.15">
      <c r="B59" s="126"/>
      <c r="C59" s="1262" t="s">
        <v>603</v>
      </c>
      <c r="D59" s="1263"/>
      <c r="E59" s="1264"/>
      <c r="F59" s="127">
        <v>61</v>
      </c>
      <c r="G59" s="127">
        <v>50</v>
      </c>
      <c r="H59" s="128">
        <v>50</v>
      </c>
    </row>
    <row r="60" spans="2:8" ht="45.75" customHeight="1" x14ac:dyDescent="0.15">
      <c r="B60" s="126"/>
      <c r="C60" s="1262" t="s">
        <v>604</v>
      </c>
      <c r="D60" s="1263"/>
      <c r="E60" s="1264"/>
      <c r="F60" s="127">
        <v>45</v>
      </c>
      <c r="G60" s="127">
        <v>45</v>
      </c>
      <c r="H60" s="128">
        <v>45</v>
      </c>
    </row>
    <row r="61" spans="2:8" ht="45.75" customHeight="1" x14ac:dyDescent="0.15">
      <c r="B61" s="126"/>
      <c r="C61" s="1262" t="s">
        <v>605</v>
      </c>
      <c r="D61" s="1263"/>
      <c r="E61" s="1264"/>
      <c r="F61" s="127">
        <v>5</v>
      </c>
      <c r="G61" s="127">
        <v>7</v>
      </c>
      <c r="H61" s="128">
        <v>9</v>
      </c>
    </row>
    <row r="62" spans="2:8" ht="45.75" customHeight="1" thickBot="1" x14ac:dyDescent="0.2">
      <c r="B62" s="129"/>
      <c r="C62" s="1265" t="s">
        <v>606</v>
      </c>
      <c r="D62" s="1266"/>
      <c r="E62" s="1267"/>
      <c r="F62" s="130">
        <v>3</v>
      </c>
      <c r="G62" s="130">
        <v>3</v>
      </c>
      <c r="H62" s="131">
        <v>3</v>
      </c>
    </row>
    <row r="63" spans="2:8" ht="52.5" customHeight="1" thickBot="1" x14ac:dyDescent="0.2">
      <c r="B63" s="132"/>
      <c r="C63" s="1268" t="s">
        <v>51</v>
      </c>
      <c r="D63" s="1268"/>
      <c r="E63" s="1269"/>
      <c r="F63" s="133">
        <v>491</v>
      </c>
      <c r="G63" s="133">
        <v>503</v>
      </c>
      <c r="H63" s="134">
        <v>545</v>
      </c>
    </row>
    <row r="64" spans="2:8" x14ac:dyDescent="0.15"/>
  </sheetData>
  <sheetProtection algorithmName="SHA-512" hashValue="RTyzP3+UVaQADyX+HCb2SNwnWBdbhSPvjLCFICl32PSkY5Ln89p6z45UHxd8oUPrb5euMntvgLJIVqxXcO6icg==" saltValue="XL3SLN8ROI5iEHnSS5u9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55" zoomScaleNormal="55" zoomScaleSheetLayoutView="55" workbookViewId="0"/>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609</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610</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4" t="s">
        <v>611</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x14ac:dyDescent="0.15">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x14ac:dyDescent="0.15">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x14ac:dyDescent="0.15">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x14ac:dyDescent="0.15">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612</v>
      </c>
    </row>
    <row r="50" spans="1:109" x14ac:dyDescent="0.15">
      <c r="B50" s="375"/>
      <c r="G50" s="1276"/>
      <c r="H50" s="1276"/>
      <c r="I50" s="1276"/>
      <c r="J50" s="1276"/>
      <c r="K50" s="385"/>
      <c r="L50" s="385"/>
      <c r="M50" s="386"/>
      <c r="N50" s="386"/>
      <c r="AN50" s="1277"/>
      <c r="AO50" s="1278"/>
      <c r="AP50" s="1278"/>
      <c r="AQ50" s="1278"/>
      <c r="AR50" s="1278"/>
      <c r="AS50" s="1278"/>
      <c r="AT50" s="1278"/>
      <c r="AU50" s="1278"/>
      <c r="AV50" s="1278"/>
      <c r="AW50" s="1278"/>
      <c r="AX50" s="1278"/>
      <c r="AY50" s="1278"/>
      <c r="AZ50" s="1278"/>
      <c r="BA50" s="1278"/>
      <c r="BB50" s="1278"/>
      <c r="BC50" s="1278"/>
      <c r="BD50" s="1278"/>
      <c r="BE50" s="1278"/>
      <c r="BF50" s="1278"/>
      <c r="BG50" s="1278"/>
      <c r="BH50" s="1278"/>
      <c r="BI50" s="1278"/>
      <c r="BJ50" s="1278"/>
      <c r="BK50" s="1278"/>
      <c r="BL50" s="1278"/>
      <c r="BM50" s="1278"/>
      <c r="BN50" s="1278"/>
      <c r="BO50" s="1279"/>
      <c r="BP50" s="1280" t="s">
        <v>565</v>
      </c>
      <c r="BQ50" s="1280"/>
      <c r="BR50" s="1280"/>
      <c r="BS50" s="1280"/>
      <c r="BT50" s="1280"/>
      <c r="BU50" s="1280"/>
      <c r="BV50" s="1280"/>
      <c r="BW50" s="1280"/>
      <c r="BX50" s="1280" t="s">
        <v>566</v>
      </c>
      <c r="BY50" s="1280"/>
      <c r="BZ50" s="1280"/>
      <c r="CA50" s="1280"/>
      <c r="CB50" s="1280"/>
      <c r="CC50" s="1280"/>
      <c r="CD50" s="1280"/>
      <c r="CE50" s="1280"/>
      <c r="CF50" s="1280" t="s">
        <v>567</v>
      </c>
      <c r="CG50" s="1280"/>
      <c r="CH50" s="1280"/>
      <c r="CI50" s="1280"/>
      <c r="CJ50" s="1280"/>
      <c r="CK50" s="1280"/>
      <c r="CL50" s="1280"/>
      <c r="CM50" s="1280"/>
      <c r="CN50" s="1280" t="s">
        <v>568</v>
      </c>
      <c r="CO50" s="1280"/>
      <c r="CP50" s="1280"/>
      <c r="CQ50" s="1280"/>
      <c r="CR50" s="1280"/>
      <c r="CS50" s="1280"/>
      <c r="CT50" s="1280"/>
      <c r="CU50" s="1280"/>
      <c r="CV50" s="1280" t="s">
        <v>569</v>
      </c>
      <c r="CW50" s="1280"/>
      <c r="CX50" s="1280"/>
      <c r="CY50" s="1280"/>
      <c r="CZ50" s="1280"/>
      <c r="DA50" s="1280"/>
      <c r="DB50" s="1280"/>
      <c r="DC50" s="1280"/>
    </row>
    <row r="51" spans="1:109" ht="13.5" customHeight="1" x14ac:dyDescent="0.15">
      <c r="B51" s="375"/>
      <c r="G51" s="1294"/>
      <c r="H51" s="1294"/>
      <c r="I51" s="1295"/>
      <c r="J51" s="1295"/>
      <c r="K51" s="1293"/>
      <c r="L51" s="1293"/>
      <c r="M51" s="1293"/>
      <c r="N51" s="1293"/>
      <c r="AM51" s="384"/>
      <c r="AN51" s="1283" t="s">
        <v>613</v>
      </c>
      <c r="AO51" s="1283"/>
      <c r="AP51" s="1283"/>
      <c r="AQ51" s="1283"/>
      <c r="AR51" s="1283"/>
      <c r="AS51" s="1283"/>
      <c r="AT51" s="1283"/>
      <c r="AU51" s="1283"/>
      <c r="AV51" s="1283"/>
      <c r="AW51" s="1283"/>
      <c r="AX51" s="1283"/>
      <c r="AY51" s="1283"/>
      <c r="AZ51" s="1283"/>
      <c r="BA51" s="1283"/>
      <c r="BB51" s="1283" t="s">
        <v>614</v>
      </c>
      <c r="BC51" s="1283"/>
      <c r="BD51" s="1283"/>
      <c r="BE51" s="1283"/>
      <c r="BF51" s="1283"/>
      <c r="BG51" s="1283"/>
      <c r="BH51" s="1283"/>
      <c r="BI51" s="1283"/>
      <c r="BJ51" s="1283"/>
      <c r="BK51" s="1283"/>
      <c r="BL51" s="1283"/>
      <c r="BM51" s="1283"/>
      <c r="BN51" s="1283"/>
      <c r="BO51" s="1283"/>
      <c r="BP51" s="1281"/>
      <c r="BQ51" s="1282"/>
      <c r="BR51" s="1282"/>
      <c r="BS51" s="1282"/>
      <c r="BT51" s="1282"/>
      <c r="BU51" s="1282"/>
      <c r="BV51" s="1282"/>
      <c r="BW51" s="1282"/>
      <c r="BX51" s="1281"/>
      <c r="BY51" s="1282"/>
      <c r="BZ51" s="1282"/>
      <c r="CA51" s="1282"/>
      <c r="CB51" s="1282"/>
      <c r="CC51" s="1282"/>
      <c r="CD51" s="1282"/>
      <c r="CE51" s="1282"/>
      <c r="CF51" s="1281"/>
      <c r="CG51" s="1282"/>
      <c r="CH51" s="1282"/>
      <c r="CI51" s="1282"/>
      <c r="CJ51" s="1282"/>
      <c r="CK51" s="1282"/>
      <c r="CL51" s="1282"/>
      <c r="CM51" s="1282"/>
      <c r="CN51" s="1282"/>
      <c r="CO51" s="1282"/>
      <c r="CP51" s="1282"/>
      <c r="CQ51" s="1282"/>
      <c r="CR51" s="1282"/>
      <c r="CS51" s="1282"/>
      <c r="CT51" s="1282"/>
      <c r="CU51" s="1282"/>
      <c r="CV51" s="1281"/>
      <c r="CW51" s="1282"/>
      <c r="CX51" s="1282"/>
      <c r="CY51" s="1282"/>
      <c r="CZ51" s="1282"/>
      <c r="DA51" s="1282"/>
      <c r="DB51" s="1282"/>
      <c r="DC51" s="1282"/>
    </row>
    <row r="52" spans="1:109" x14ac:dyDescent="0.15">
      <c r="B52" s="375"/>
      <c r="G52" s="1294"/>
      <c r="H52" s="1294"/>
      <c r="I52" s="1295"/>
      <c r="J52" s="1295"/>
      <c r="K52" s="1293"/>
      <c r="L52" s="1293"/>
      <c r="M52" s="1293"/>
      <c r="N52" s="1293"/>
      <c r="AM52" s="384"/>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2"/>
      <c r="BQ52" s="1282"/>
      <c r="BR52" s="1282"/>
      <c r="BS52" s="1282"/>
      <c r="BT52" s="1282"/>
      <c r="BU52" s="1282"/>
      <c r="BV52" s="1282"/>
      <c r="BW52" s="1282"/>
      <c r="BX52" s="1282"/>
      <c r="BY52" s="1282"/>
      <c r="BZ52" s="1282"/>
      <c r="CA52" s="1282"/>
      <c r="CB52" s="1282"/>
      <c r="CC52" s="1282"/>
      <c r="CD52" s="1282"/>
      <c r="CE52" s="1282"/>
      <c r="CF52" s="1282"/>
      <c r="CG52" s="1282"/>
      <c r="CH52" s="1282"/>
      <c r="CI52" s="1282"/>
      <c r="CJ52" s="1282"/>
      <c r="CK52" s="1282"/>
      <c r="CL52" s="1282"/>
      <c r="CM52" s="1282"/>
      <c r="CN52" s="1282"/>
      <c r="CO52" s="1282"/>
      <c r="CP52" s="1282"/>
      <c r="CQ52" s="1282"/>
      <c r="CR52" s="1282"/>
      <c r="CS52" s="1282"/>
      <c r="CT52" s="1282"/>
      <c r="CU52" s="1282"/>
      <c r="CV52" s="1282"/>
      <c r="CW52" s="1282"/>
      <c r="CX52" s="1282"/>
      <c r="CY52" s="1282"/>
      <c r="CZ52" s="1282"/>
      <c r="DA52" s="1282"/>
      <c r="DB52" s="1282"/>
      <c r="DC52" s="1282"/>
    </row>
    <row r="53" spans="1:109" x14ac:dyDescent="0.15">
      <c r="A53" s="383"/>
      <c r="B53" s="375"/>
      <c r="G53" s="1294"/>
      <c r="H53" s="1294"/>
      <c r="I53" s="1276"/>
      <c r="J53" s="1276"/>
      <c r="K53" s="1293"/>
      <c r="L53" s="1293"/>
      <c r="M53" s="1293"/>
      <c r="N53" s="1293"/>
      <c r="AM53" s="384"/>
      <c r="AN53" s="1283"/>
      <c r="AO53" s="1283"/>
      <c r="AP53" s="1283"/>
      <c r="AQ53" s="1283"/>
      <c r="AR53" s="1283"/>
      <c r="AS53" s="1283"/>
      <c r="AT53" s="1283"/>
      <c r="AU53" s="1283"/>
      <c r="AV53" s="1283"/>
      <c r="AW53" s="1283"/>
      <c r="AX53" s="1283"/>
      <c r="AY53" s="1283"/>
      <c r="AZ53" s="1283"/>
      <c r="BA53" s="1283"/>
      <c r="BB53" s="1283" t="s">
        <v>615</v>
      </c>
      <c r="BC53" s="1283"/>
      <c r="BD53" s="1283"/>
      <c r="BE53" s="1283"/>
      <c r="BF53" s="1283"/>
      <c r="BG53" s="1283"/>
      <c r="BH53" s="1283"/>
      <c r="BI53" s="1283"/>
      <c r="BJ53" s="1283"/>
      <c r="BK53" s="1283"/>
      <c r="BL53" s="1283"/>
      <c r="BM53" s="1283"/>
      <c r="BN53" s="1283"/>
      <c r="BO53" s="1283"/>
      <c r="BP53" s="1281"/>
      <c r="BQ53" s="1282"/>
      <c r="BR53" s="1282"/>
      <c r="BS53" s="1282"/>
      <c r="BT53" s="1282"/>
      <c r="BU53" s="1282"/>
      <c r="BV53" s="1282"/>
      <c r="BW53" s="1282"/>
      <c r="BX53" s="1281"/>
      <c r="BY53" s="1282"/>
      <c r="BZ53" s="1282"/>
      <c r="CA53" s="1282"/>
      <c r="CB53" s="1282"/>
      <c r="CC53" s="1282"/>
      <c r="CD53" s="1282"/>
      <c r="CE53" s="1282"/>
      <c r="CF53" s="1281"/>
      <c r="CG53" s="1282"/>
      <c r="CH53" s="1282"/>
      <c r="CI53" s="1282"/>
      <c r="CJ53" s="1282"/>
      <c r="CK53" s="1282"/>
      <c r="CL53" s="1282"/>
      <c r="CM53" s="1282"/>
      <c r="CN53" s="1282">
        <v>23.5</v>
      </c>
      <c r="CO53" s="1282"/>
      <c r="CP53" s="1282"/>
      <c r="CQ53" s="1282"/>
      <c r="CR53" s="1282"/>
      <c r="CS53" s="1282"/>
      <c r="CT53" s="1282"/>
      <c r="CU53" s="1282"/>
      <c r="CV53" s="1281"/>
      <c r="CW53" s="1282"/>
      <c r="CX53" s="1282"/>
      <c r="CY53" s="1282"/>
      <c r="CZ53" s="1282"/>
      <c r="DA53" s="1282"/>
      <c r="DB53" s="1282"/>
      <c r="DC53" s="1282"/>
    </row>
    <row r="54" spans="1:109" x14ac:dyDescent="0.15">
      <c r="A54" s="383"/>
      <c r="B54" s="375"/>
      <c r="G54" s="1294"/>
      <c r="H54" s="1294"/>
      <c r="I54" s="1276"/>
      <c r="J54" s="1276"/>
      <c r="K54" s="1293"/>
      <c r="L54" s="1293"/>
      <c r="M54" s="1293"/>
      <c r="N54" s="1293"/>
      <c r="AM54" s="384"/>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2"/>
      <c r="BQ54" s="1282"/>
      <c r="BR54" s="1282"/>
      <c r="BS54" s="1282"/>
      <c r="BT54" s="1282"/>
      <c r="BU54" s="1282"/>
      <c r="BV54" s="1282"/>
      <c r="BW54" s="1282"/>
      <c r="BX54" s="1282"/>
      <c r="BY54" s="1282"/>
      <c r="BZ54" s="1282"/>
      <c r="CA54" s="1282"/>
      <c r="CB54" s="1282"/>
      <c r="CC54" s="1282"/>
      <c r="CD54" s="1282"/>
      <c r="CE54" s="1282"/>
      <c r="CF54" s="1282"/>
      <c r="CG54" s="1282"/>
      <c r="CH54" s="1282"/>
      <c r="CI54" s="1282"/>
      <c r="CJ54" s="1282"/>
      <c r="CK54" s="1282"/>
      <c r="CL54" s="1282"/>
      <c r="CM54" s="1282"/>
      <c r="CN54" s="1282"/>
      <c r="CO54" s="1282"/>
      <c r="CP54" s="1282"/>
      <c r="CQ54" s="1282"/>
      <c r="CR54" s="1282"/>
      <c r="CS54" s="1282"/>
      <c r="CT54" s="1282"/>
      <c r="CU54" s="1282"/>
      <c r="CV54" s="1282"/>
      <c r="CW54" s="1282"/>
      <c r="CX54" s="1282"/>
      <c r="CY54" s="1282"/>
      <c r="CZ54" s="1282"/>
      <c r="DA54" s="1282"/>
      <c r="DB54" s="1282"/>
      <c r="DC54" s="1282"/>
    </row>
    <row r="55" spans="1:109" x14ac:dyDescent="0.15">
      <c r="A55" s="383"/>
      <c r="B55" s="375"/>
      <c r="G55" s="1276"/>
      <c r="H55" s="1276"/>
      <c r="I55" s="1276"/>
      <c r="J55" s="1276"/>
      <c r="K55" s="1293"/>
      <c r="L55" s="1293"/>
      <c r="M55" s="1293"/>
      <c r="N55" s="1293"/>
      <c r="AN55" s="1280" t="s">
        <v>616</v>
      </c>
      <c r="AO55" s="1280"/>
      <c r="AP55" s="1280"/>
      <c r="AQ55" s="1280"/>
      <c r="AR55" s="1280"/>
      <c r="AS55" s="1280"/>
      <c r="AT55" s="1280"/>
      <c r="AU55" s="1280"/>
      <c r="AV55" s="1280"/>
      <c r="AW55" s="1280"/>
      <c r="AX55" s="1280"/>
      <c r="AY55" s="1280"/>
      <c r="AZ55" s="1280"/>
      <c r="BA55" s="1280"/>
      <c r="BB55" s="1283" t="s">
        <v>614</v>
      </c>
      <c r="BC55" s="1283"/>
      <c r="BD55" s="1283"/>
      <c r="BE55" s="1283"/>
      <c r="BF55" s="1283"/>
      <c r="BG55" s="1283"/>
      <c r="BH55" s="1283"/>
      <c r="BI55" s="1283"/>
      <c r="BJ55" s="1283"/>
      <c r="BK55" s="1283"/>
      <c r="BL55" s="1283"/>
      <c r="BM55" s="1283"/>
      <c r="BN55" s="1283"/>
      <c r="BO55" s="1283"/>
      <c r="BP55" s="1281"/>
      <c r="BQ55" s="1282"/>
      <c r="BR55" s="1282"/>
      <c r="BS55" s="1282"/>
      <c r="BT55" s="1282"/>
      <c r="BU55" s="1282"/>
      <c r="BV55" s="1282"/>
      <c r="BW55" s="1282"/>
      <c r="BX55" s="1281"/>
      <c r="BY55" s="1282"/>
      <c r="BZ55" s="1282"/>
      <c r="CA55" s="1282"/>
      <c r="CB55" s="1282"/>
      <c r="CC55" s="1282"/>
      <c r="CD55" s="1282"/>
      <c r="CE55" s="1282"/>
      <c r="CF55" s="1281"/>
      <c r="CG55" s="1282"/>
      <c r="CH55" s="1282"/>
      <c r="CI55" s="1282"/>
      <c r="CJ55" s="1282"/>
      <c r="CK55" s="1282"/>
      <c r="CL55" s="1282"/>
      <c r="CM55" s="1282"/>
      <c r="CN55" s="1282">
        <v>0</v>
      </c>
      <c r="CO55" s="1282"/>
      <c r="CP55" s="1282"/>
      <c r="CQ55" s="1282"/>
      <c r="CR55" s="1282"/>
      <c r="CS55" s="1282"/>
      <c r="CT55" s="1282"/>
      <c r="CU55" s="1282"/>
      <c r="CV55" s="1281"/>
      <c r="CW55" s="1282"/>
      <c r="CX55" s="1282"/>
      <c r="CY55" s="1282"/>
      <c r="CZ55" s="1282"/>
      <c r="DA55" s="1282"/>
      <c r="DB55" s="1282"/>
      <c r="DC55" s="1282"/>
    </row>
    <row r="56" spans="1:109" x14ac:dyDescent="0.15">
      <c r="A56" s="383"/>
      <c r="B56" s="375"/>
      <c r="G56" s="1276"/>
      <c r="H56" s="1276"/>
      <c r="I56" s="1276"/>
      <c r="J56" s="1276"/>
      <c r="K56" s="1293"/>
      <c r="L56" s="1293"/>
      <c r="M56" s="1293"/>
      <c r="N56" s="1293"/>
      <c r="AN56" s="1280"/>
      <c r="AO56" s="1280"/>
      <c r="AP56" s="1280"/>
      <c r="AQ56" s="1280"/>
      <c r="AR56" s="1280"/>
      <c r="AS56" s="1280"/>
      <c r="AT56" s="1280"/>
      <c r="AU56" s="1280"/>
      <c r="AV56" s="1280"/>
      <c r="AW56" s="1280"/>
      <c r="AX56" s="1280"/>
      <c r="AY56" s="1280"/>
      <c r="AZ56" s="1280"/>
      <c r="BA56" s="1280"/>
      <c r="BB56" s="1283"/>
      <c r="BC56" s="1283"/>
      <c r="BD56" s="1283"/>
      <c r="BE56" s="1283"/>
      <c r="BF56" s="1283"/>
      <c r="BG56" s="1283"/>
      <c r="BH56" s="1283"/>
      <c r="BI56" s="1283"/>
      <c r="BJ56" s="1283"/>
      <c r="BK56" s="1283"/>
      <c r="BL56" s="1283"/>
      <c r="BM56" s="1283"/>
      <c r="BN56" s="1283"/>
      <c r="BO56" s="1283"/>
      <c r="BP56" s="1282"/>
      <c r="BQ56" s="1282"/>
      <c r="BR56" s="1282"/>
      <c r="BS56" s="1282"/>
      <c r="BT56" s="1282"/>
      <c r="BU56" s="1282"/>
      <c r="BV56" s="1282"/>
      <c r="BW56" s="1282"/>
      <c r="BX56" s="1282"/>
      <c r="BY56" s="1282"/>
      <c r="BZ56" s="1282"/>
      <c r="CA56" s="1282"/>
      <c r="CB56" s="1282"/>
      <c r="CC56" s="1282"/>
      <c r="CD56" s="1282"/>
      <c r="CE56" s="1282"/>
      <c r="CF56" s="1282"/>
      <c r="CG56" s="1282"/>
      <c r="CH56" s="1282"/>
      <c r="CI56" s="1282"/>
      <c r="CJ56" s="1282"/>
      <c r="CK56" s="1282"/>
      <c r="CL56" s="1282"/>
      <c r="CM56" s="1282"/>
      <c r="CN56" s="1282"/>
      <c r="CO56" s="1282"/>
      <c r="CP56" s="1282"/>
      <c r="CQ56" s="1282"/>
      <c r="CR56" s="1282"/>
      <c r="CS56" s="1282"/>
      <c r="CT56" s="1282"/>
      <c r="CU56" s="1282"/>
      <c r="CV56" s="1282"/>
      <c r="CW56" s="1282"/>
      <c r="CX56" s="1282"/>
      <c r="CY56" s="1282"/>
      <c r="CZ56" s="1282"/>
      <c r="DA56" s="1282"/>
      <c r="DB56" s="1282"/>
      <c r="DC56" s="1282"/>
    </row>
    <row r="57" spans="1:109" s="383" customFormat="1" x14ac:dyDescent="0.15">
      <c r="B57" s="387"/>
      <c r="G57" s="1276"/>
      <c r="H57" s="1276"/>
      <c r="I57" s="1296"/>
      <c r="J57" s="1296"/>
      <c r="K57" s="1293"/>
      <c r="L57" s="1293"/>
      <c r="M57" s="1293"/>
      <c r="N57" s="1293"/>
      <c r="AM57" s="369"/>
      <c r="AN57" s="1280"/>
      <c r="AO57" s="1280"/>
      <c r="AP57" s="1280"/>
      <c r="AQ57" s="1280"/>
      <c r="AR57" s="1280"/>
      <c r="AS57" s="1280"/>
      <c r="AT57" s="1280"/>
      <c r="AU57" s="1280"/>
      <c r="AV57" s="1280"/>
      <c r="AW57" s="1280"/>
      <c r="AX57" s="1280"/>
      <c r="AY57" s="1280"/>
      <c r="AZ57" s="1280"/>
      <c r="BA57" s="1280"/>
      <c r="BB57" s="1283" t="s">
        <v>615</v>
      </c>
      <c r="BC57" s="1283"/>
      <c r="BD57" s="1283"/>
      <c r="BE57" s="1283"/>
      <c r="BF57" s="1283"/>
      <c r="BG57" s="1283"/>
      <c r="BH57" s="1283"/>
      <c r="BI57" s="1283"/>
      <c r="BJ57" s="1283"/>
      <c r="BK57" s="1283"/>
      <c r="BL57" s="1283"/>
      <c r="BM57" s="1283"/>
      <c r="BN57" s="1283"/>
      <c r="BO57" s="1283"/>
      <c r="BP57" s="1281"/>
      <c r="BQ57" s="1282"/>
      <c r="BR57" s="1282"/>
      <c r="BS57" s="1282"/>
      <c r="BT57" s="1282"/>
      <c r="BU57" s="1282"/>
      <c r="BV57" s="1282"/>
      <c r="BW57" s="1282"/>
      <c r="BX57" s="1281"/>
      <c r="BY57" s="1282"/>
      <c r="BZ57" s="1282"/>
      <c r="CA57" s="1282"/>
      <c r="CB57" s="1282"/>
      <c r="CC57" s="1282"/>
      <c r="CD57" s="1282"/>
      <c r="CE57" s="1282"/>
      <c r="CF57" s="1281"/>
      <c r="CG57" s="1282"/>
      <c r="CH57" s="1282"/>
      <c r="CI57" s="1282"/>
      <c r="CJ57" s="1282"/>
      <c r="CK57" s="1282"/>
      <c r="CL57" s="1282"/>
      <c r="CM57" s="1282"/>
      <c r="CN57" s="1282">
        <v>61.1</v>
      </c>
      <c r="CO57" s="1282"/>
      <c r="CP57" s="1282"/>
      <c r="CQ57" s="1282"/>
      <c r="CR57" s="1282"/>
      <c r="CS57" s="1282"/>
      <c r="CT57" s="1282"/>
      <c r="CU57" s="1282"/>
      <c r="CV57" s="1281"/>
      <c r="CW57" s="1282"/>
      <c r="CX57" s="1282"/>
      <c r="CY57" s="1282"/>
      <c r="CZ57" s="1282"/>
      <c r="DA57" s="1282"/>
      <c r="DB57" s="1282"/>
      <c r="DC57" s="1282"/>
      <c r="DD57" s="388"/>
      <c r="DE57" s="387"/>
    </row>
    <row r="58" spans="1:109" s="383" customFormat="1" x14ac:dyDescent="0.15">
      <c r="A58" s="369"/>
      <c r="B58" s="387"/>
      <c r="G58" s="1276"/>
      <c r="H58" s="1276"/>
      <c r="I58" s="1296"/>
      <c r="J58" s="1296"/>
      <c r="K58" s="1293"/>
      <c r="L58" s="1293"/>
      <c r="M58" s="1293"/>
      <c r="N58" s="1293"/>
      <c r="AM58" s="369"/>
      <c r="AN58" s="1280"/>
      <c r="AO58" s="1280"/>
      <c r="AP58" s="1280"/>
      <c r="AQ58" s="1280"/>
      <c r="AR58" s="1280"/>
      <c r="AS58" s="1280"/>
      <c r="AT58" s="1280"/>
      <c r="AU58" s="1280"/>
      <c r="AV58" s="1280"/>
      <c r="AW58" s="1280"/>
      <c r="AX58" s="1280"/>
      <c r="AY58" s="1280"/>
      <c r="AZ58" s="1280"/>
      <c r="BA58" s="1280"/>
      <c r="BB58" s="1283"/>
      <c r="BC58" s="1283"/>
      <c r="BD58" s="1283"/>
      <c r="BE58" s="1283"/>
      <c r="BF58" s="1283"/>
      <c r="BG58" s="1283"/>
      <c r="BH58" s="1283"/>
      <c r="BI58" s="1283"/>
      <c r="BJ58" s="1283"/>
      <c r="BK58" s="1283"/>
      <c r="BL58" s="1283"/>
      <c r="BM58" s="1283"/>
      <c r="BN58" s="1283"/>
      <c r="BO58" s="1283"/>
      <c r="BP58" s="1282"/>
      <c r="BQ58" s="1282"/>
      <c r="BR58" s="1282"/>
      <c r="BS58" s="1282"/>
      <c r="BT58" s="1282"/>
      <c r="BU58" s="1282"/>
      <c r="BV58" s="1282"/>
      <c r="BW58" s="1282"/>
      <c r="BX58" s="1282"/>
      <c r="BY58" s="1282"/>
      <c r="BZ58" s="1282"/>
      <c r="CA58" s="1282"/>
      <c r="CB58" s="1282"/>
      <c r="CC58" s="1282"/>
      <c r="CD58" s="1282"/>
      <c r="CE58" s="1282"/>
      <c r="CF58" s="1282"/>
      <c r="CG58" s="1282"/>
      <c r="CH58" s="1282"/>
      <c r="CI58" s="1282"/>
      <c r="CJ58" s="1282"/>
      <c r="CK58" s="1282"/>
      <c r="CL58" s="1282"/>
      <c r="CM58" s="1282"/>
      <c r="CN58" s="1282"/>
      <c r="CO58" s="1282"/>
      <c r="CP58" s="1282"/>
      <c r="CQ58" s="1282"/>
      <c r="CR58" s="1282"/>
      <c r="CS58" s="1282"/>
      <c r="CT58" s="1282"/>
      <c r="CU58" s="1282"/>
      <c r="CV58" s="1282"/>
      <c r="CW58" s="1282"/>
      <c r="CX58" s="1282"/>
      <c r="CY58" s="1282"/>
      <c r="CZ58" s="1282"/>
      <c r="DA58" s="1282"/>
      <c r="DB58" s="1282"/>
      <c r="DC58" s="1282"/>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617</v>
      </c>
    </row>
    <row r="64" spans="1:109" x14ac:dyDescent="0.15">
      <c r="B64" s="375"/>
      <c r="G64" s="382"/>
      <c r="I64" s="395"/>
      <c r="J64" s="395"/>
      <c r="K64" s="395"/>
      <c r="L64" s="395"/>
      <c r="M64" s="395"/>
      <c r="N64" s="396"/>
      <c r="AM64" s="382"/>
      <c r="AN64" s="382" t="s">
        <v>610</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4" t="s">
        <v>618</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x14ac:dyDescent="0.15">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x14ac:dyDescent="0.15">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x14ac:dyDescent="0.15">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x14ac:dyDescent="0.15">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612</v>
      </c>
    </row>
    <row r="72" spans="2:107" x14ac:dyDescent="0.15">
      <c r="B72" s="375"/>
      <c r="G72" s="1276"/>
      <c r="H72" s="1276"/>
      <c r="I72" s="1276"/>
      <c r="J72" s="1276"/>
      <c r="K72" s="385"/>
      <c r="L72" s="385"/>
      <c r="M72" s="386"/>
      <c r="N72" s="386"/>
      <c r="AN72" s="1277"/>
      <c r="AO72" s="1278"/>
      <c r="AP72" s="1278"/>
      <c r="AQ72" s="1278"/>
      <c r="AR72" s="1278"/>
      <c r="AS72" s="1278"/>
      <c r="AT72" s="1278"/>
      <c r="AU72" s="1278"/>
      <c r="AV72" s="1278"/>
      <c r="AW72" s="1278"/>
      <c r="AX72" s="1278"/>
      <c r="AY72" s="1278"/>
      <c r="AZ72" s="1278"/>
      <c r="BA72" s="1278"/>
      <c r="BB72" s="1278"/>
      <c r="BC72" s="1278"/>
      <c r="BD72" s="1278"/>
      <c r="BE72" s="1278"/>
      <c r="BF72" s="1278"/>
      <c r="BG72" s="1278"/>
      <c r="BH72" s="1278"/>
      <c r="BI72" s="1278"/>
      <c r="BJ72" s="1278"/>
      <c r="BK72" s="1278"/>
      <c r="BL72" s="1278"/>
      <c r="BM72" s="1278"/>
      <c r="BN72" s="1278"/>
      <c r="BO72" s="1279"/>
      <c r="BP72" s="1280" t="s">
        <v>565</v>
      </c>
      <c r="BQ72" s="1280"/>
      <c r="BR72" s="1280"/>
      <c r="BS72" s="1280"/>
      <c r="BT72" s="1280"/>
      <c r="BU72" s="1280"/>
      <c r="BV72" s="1280"/>
      <c r="BW72" s="1280"/>
      <c r="BX72" s="1280" t="s">
        <v>566</v>
      </c>
      <c r="BY72" s="1280"/>
      <c r="BZ72" s="1280"/>
      <c r="CA72" s="1280"/>
      <c r="CB72" s="1280"/>
      <c r="CC72" s="1280"/>
      <c r="CD72" s="1280"/>
      <c r="CE72" s="1280"/>
      <c r="CF72" s="1280" t="s">
        <v>567</v>
      </c>
      <c r="CG72" s="1280"/>
      <c r="CH72" s="1280"/>
      <c r="CI72" s="1280"/>
      <c r="CJ72" s="1280"/>
      <c r="CK72" s="1280"/>
      <c r="CL72" s="1280"/>
      <c r="CM72" s="1280"/>
      <c r="CN72" s="1280" t="s">
        <v>568</v>
      </c>
      <c r="CO72" s="1280"/>
      <c r="CP72" s="1280"/>
      <c r="CQ72" s="1280"/>
      <c r="CR72" s="1280"/>
      <c r="CS72" s="1280"/>
      <c r="CT72" s="1280"/>
      <c r="CU72" s="1280"/>
      <c r="CV72" s="1280" t="s">
        <v>569</v>
      </c>
      <c r="CW72" s="1280"/>
      <c r="CX72" s="1280"/>
      <c r="CY72" s="1280"/>
      <c r="CZ72" s="1280"/>
      <c r="DA72" s="1280"/>
      <c r="DB72" s="1280"/>
      <c r="DC72" s="1280"/>
    </row>
    <row r="73" spans="2:107" x14ac:dyDescent="0.15">
      <c r="B73" s="375"/>
      <c r="G73" s="1294"/>
      <c r="H73" s="1294"/>
      <c r="I73" s="1294"/>
      <c r="J73" s="1294"/>
      <c r="K73" s="1297"/>
      <c r="L73" s="1297"/>
      <c r="M73" s="1297"/>
      <c r="N73" s="1297"/>
      <c r="AM73" s="384"/>
      <c r="AN73" s="1283" t="s">
        <v>613</v>
      </c>
      <c r="AO73" s="1283"/>
      <c r="AP73" s="1283"/>
      <c r="AQ73" s="1283"/>
      <c r="AR73" s="1283"/>
      <c r="AS73" s="1283"/>
      <c r="AT73" s="1283"/>
      <c r="AU73" s="1283"/>
      <c r="AV73" s="1283"/>
      <c r="AW73" s="1283"/>
      <c r="AX73" s="1283"/>
      <c r="AY73" s="1283"/>
      <c r="AZ73" s="1283"/>
      <c r="BA73" s="1283"/>
      <c r="BB73" s="1283" t="s">
        <v>614</v>
      </c>
      <c r="BC73" s="1283"/>
      <c r="BD73" s="1283"/>
      <c r="BE73" s="1283"/>
      <c r="BF73" s="1283"/>
      <c r="BG73" s="1283"/>
      <c r="BH73" s="1283"/>
      <c r="BI73" s="1283"/>
      <c r="BJ73" s="1283"/>
      <c r="BK73" s="1283"/>
      <c r="BL73" s="1283"/>
      <c r="BM73" s="1283"/>
      <c r="BN73" s="1283"/>
      <c r="BO73" s="1283"/>
      <c r="BP73" s="1282"/>
      <c r="BQ73" s="1282"/>
      <c r="BR73" s="1282"/>
      <c r="BS73" s="1282"/>
      <c r="BT73" s="1282"/>
      <c r="BU73" s="1282"/>
      <c r="BV73" s="1282"/>
      <c r="BW73" s="1282"/>
      <c r="BX73" s="1282"/>
      <c r="BY73" s="1282"/>
      <c r="BZ73" s="1282"/>
      <c r="CA73" s="1282"/>
      <c r="CB73" s="1282"/>
      <c r="CC73" s="1282"/>
      <c r="CD73" s="1282"/>
      <c r="CE73" s="1282"/>
      <c r="CF73" s="1282"/>
      <c r="CG73" s="1282"/>
      <c r="CH73" s="1282"/>
      <c r="CI73" s="1282"/>
      <c r="CJ73" s="1282"/>
      <c r="CK73" s="1282"/>
      <c r="CL73" s="1282"/>
      <c r="CM73" s="1282"/>
      <c r="CN73" s="1282"/>
      <c r="CO73" s="1282"/>
      <c r="CP73" s="1282"/>
      <c r="CQ73" s="1282"/>
      <c r="CR73" s="1282"/>
      <c r="CS73" s="1282"/>
      <c r="CT73" s="1282"/>
      <c r="CU73" s="1282"/>
      <c r="CV73" s="1282"/>
      <c r="CW73" s="1282"/>
      <c r="CX73" s="1282"/>
      <c r="CY73" s="1282"/>
      <c r="CZ73" s="1282"/>
      <c r="DA73" s="1282"/>
      <c r="DB73" s="1282"/>
      <c r="DC73" s="1282"/>
    </row>
    <row r="74" spans="2:107" x14ac:dyDescent="0.15">
      <c r="B74" s="375"/>
      <c r="G74" s="1294"/>
      <c r="H74" s="1294"/>
      <c r="I74" s="1294"/>
      <c r="J74" s="1294"/>
      <c r="K74" s="1297"/>
      <c r="L74" s="1297"/>
      <c r="M74" s="1297"/>
      <c r="N74" s="1297"/>
      <c r="AM74" s="384"/>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2"/>
      <c r="BQ74" s="1282"/>
      <c r="BR74" s="1282"/>
      <c r="BS74" s="1282"/>
      <c r="BT74" s="1282"/>
      <c r="BU74" s="1282"/>
      <c r="BV74" s="1282"/>
      <c r="BW74" s="1282"/>
      <c r="BX74" s="1282"/>
      <c r="BY74" s="1282"/>
      <c r="BZ74" s="1282"/>
      <c r="CA74" s="1282"/>
      <c r="CB74" s="1282"/>
      <c r="CC74" s="1282"/>
      <c r="CD74" s="1282"/>
      <c r="CE74" s="1282"/>
      <c r="CF74" s="1282"/>
      <c r="CG74" s="1282"/>
      <c r="CH74" s="1282"/>
      <c r="CI74" s="1282"/>
      <c r="CJ74" s="1282"/>
      <c r="CK74" s="1282"/>
      <c r="CL74" s="1282"/>
      <c r="CM74" s="1282"/>
      <c r="CN74" s="1282"/>
      <c r="CO74" s="1282"/>
      <c r="CP74" s="1282"/>
      <c r="CQ74" s="1282"/>
      <c r="CR74" s="1282"/>
      <c r="CS74" s="1282"/>
      <c r="CT74" s="1282"/>
      <c r="CU74" s="1282"/>
      <c r="CV74" s="1282"/>
      <c r="CW74" s="1282"/>
      <c r="CX74" s="1282"/>
      <c r="CY74" s="1282"/>
      <c r="CZ74" s="1282"/>
      <c r="DA74" s="1282"/>
      <c r="DB74" s="1282"/>
      <c r="DC74" s="1282"/>
    </row>
    <row r="75" spans="2:107" x14ac:dyDescent="0.15">
      <c r="B75" s="375"/>
      <c r="G75" s="1294"/>
      <c r="H75" s="1294"/>
      <c r="I75" s="1276"/>
      <c r="J75" s="1276"/>
      <c r="K75" s="1293"/>
      <c r="L75" s="1293"/>
      <c r="M75" s="1293"/>
      <c r="N75" s="1293"/>
      <c r="AM75" s="384"/>
      <c r="AN75" s="1283"/>
      <c r="AO75" s="1283"/>
      <c r="AP75" s="1283"/>
      <c r="AQ75" s="1283"/>
      <c r="AR75" s="1283"/>
      <c r="AS75" s="1283"/>
      <c r="AT75" s="1283"/>
      <c r="AU75" s="1283"/>
      <c r="AV75" s="1283"/>
      <c r="AW75" s="1283"/>
      <c r="AX75" s="1283"/>
      <c r="AY75" s="1283"/>
      <c r="AZ75" s="1283"/>
      <c r="BA75" s="1283"/>
      <c r="BB75" s="1283" t="s">
        <v>619</v>
      </c>
      <c r="BC75" s="1283"/>
      <c r="BD75" s="1283"/>
      <c r="BE75" s="1283"/>
      <c r="BF75" s="1283"/>
      <c r="BG75" s="1283"/>
      <c r="BH75" s="1283"/>
      <c r="BI75" s="1283"/>
      <c r="BJ75" s="1283"/>
      <c r="BK75" s="1283"/>
      <c r="BL75" s="1283"/>
      <c r="BM75" s="1283"/>
      <c r="BN75" s="1283"/>
      <c r="BO75" s="1283"/>
      <c r="BP75" s="1282">
        <v>5.7</v>
      </c>
      <c r="BQ75" s="1282"/>
      <c r="BR75" s="1282"/>
      <c r="BS75" s="1282"/>
      <c r="BT75" s="1282"/>
      <c r="BU75" s="1282"/>
      <c r="BV75" s="1282"/>
      <c r="BW75" s="1282"/>
      <c r="BX75" s="1282">
        <v>6.6</v>
      </c>
      <c r="BY75" s="1282"/>
      <c r="BZ75" s="1282"/>
      <c r="CA75" s="1282"/>
      <c r="CB75" s="1282"/>
      <c r="CC75" s="1282"/>
      <c r="CD75" s="1282"/>
      <c r="CE75" s="1282"/>
      <c r="CF75" s="1282">
        <v>7.5</v>
      </c>
      <c r="CG75" s="1282"/>
      <c r="CH75" s="1282"/>
      <c r="CI75" s="1282"/>
      <c r="CJ75" s="1282"/>
      <c r="CK75" s="1282"/>
      <c r="CL75" s="1282"/>
      <c r="CM75" s="1282"/>
      <c r="CN75" s="1282">
        <v>6.9</v>
      </c>
      <c r="CO75" s="1282"/>
      <c r="CP75" s="1282"/>
      <c r="CQ75" s="1282"/>
      <c r="CR75" s="1282"/>
      <c r="CS75" s="1282"/>
      <c r="CT75" s="1282"/>
      <c r="CU75" s="1282"/>
      <c r="CV75" s="1282">
        <v>6.2</v>
      </c>
      <c r="CW75" s="1282"/>
      <c r="CX75" s="1282"/>
      <c r="CY75" s="1282"/>
      <c r="CZ75" s="1282"/>
      <c r="DA75" s="1282"/>
      <c r="DB75" s="1282"/>
      <c r="DC75" s="1282"/>
    </row>
    <row r="76" spans="2:107" x14ac:dyDescent="0.15">
      <c r="B76" s="375"/>
      <c r="G76" s="1294"/>
      <c r="H76" s="1294"/>
      <c r="I76" s="1276"/>
      <c r="J76" s="1276"/>
      <c r="K76" s="1293"/>
      <c r="L76" s="1293"/>
      <c r="M76" s="1293"/>
      <c r="N76" s="1293"/>
      <c r="AM76" s="384"/>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2"/>
      <c r="BQ76" s="1282"/>
      <c r="BR76" s="1282"/>
      <c r="BS76" s="1282"/>
      <c r="BT76" s="1282"/>
      <c r="BU76" s="1282"/>
      <c r="BV76" s="1282"/>
      <c r="BW76" s="1282"/>
      <c r="BX76" s="1282"/>
      <c r="BY76" s="1282"/>
      <c r="BZ76" s="1282"/>
      <c r="CA76" s="1282"/>
      <c r="CB76" s="1282"/>
      <c r="CC76" s="1282"/>
      <c r="CD76" s="1282"/>
      <c r="CE76" s="1282"/>
      <c r="CF76" s="1282"/>
      <c r="CG76" s="1282"/>
      <c r="CH76" s="1282"/>
      <c r="CI76" s="1282"/>
      <c r="CJ76" s="1282"/>
      <c r="CK76" s="1282"/>
      <c r="CL76" s="1282"/>
      <c r="CM76" s="1282"/>
      <c r="CN76" s="1282"/>
      <c r="CO76" s="1282"/>
      <c r="CP76" s="1282"/>
      <c r="CQ76" s="1282"/>
      <c r="CR76" s="1282"/>
      <c r="CS76" s="1282"/>
      <c r="CT76" s="1282"/>
      <c r="CU76" s="1282"/>
      <c r="CV76" s="1282"/>
      <c r="CW76" s="1282"/>
      <c r="CX76" s="1282"/>
      <c r="CY76" s="1282"/>
      <c r="CZ76" s="1282"/>
      <c r="DA76" s="1282"/>
      <c r="DB76" s="1282"/>
      <c r="DC76" s="1282"/>
    </row>
    <row r="77" spans="2:107" x14ac:dyDescent="0.15">
      <c r="B77" s="375"/>
      <c r="G77" s="1276"/>
      <c r="H77" s="1276"/>
      <c r="I77" s="1276"/>
      <c r="J77" s="1276"/>
      <c r="K77" s="1297"/>
      <c r="L77" s="1297"/>
      <c r="M77" s="1297"/>
      <c r="N77" s="1297"/>
      <c r="AN77" s="1280" t="s">
        <v>616</v>
      </c>
      <c r="AO77" s="1280"/>
      <c r="AP77" s="1280"/>
      <c r="AQ77" s="1280"/>
      <c r="AR77" s="1280"/>
      <c r="AS77" s="1280"/>
      <c r="AT77" s="1280"/>
      <c r="AU77" s="1280"/>
      <c r="AV77" s="1280"/>
      <c r="AW77" s="1280"/>
      <c r="AX77" s="1280"/>
      <c r="AY77" s="1280"/>
      <c r="AZ77" s="1280"/>
      <c r="BA77" s="1280"/>
      <c r="BB77" s="1283" t="s">
        <v>614</v>
      </c>
      <c r="BC77" s="1283"/>
      <c r="BD77" s="1283"/>
      <c r="BE77" s="1283"/>
      <c r="BF77" s="1283"/>
      <c r="BG77" s="1283"/>
      <c r="BH77" s="1283"/>
      <c r="BI77" s="1283"/>
      <c r="BJ77" s="1283"/>
      <c r="BK77" s="1283"/>
      <c r="BL77" s="1283"/>
      <c r="BM77" s="1283"/>
      <c r="BN77" s="1283"/>
      <c r="BO77" s="1283"/>
      <c r="BP77" s="1282">
        <v>0</v>
      </c>
      <c r="BQ77" s="1282"/>
      <c r="BR77" s="1282"/>
      <c r="BS77" s="1282"/>
      <c r="BT77" s="1282"/>
      <c r="BU77" s="1282"/>
      <c r="BV77" s="1282"/>
      <c r="BW77" s="1282"/>
      <c r="BX77" s="1282">
        <v>0</v>
      </c>
      <c r="BY77" s="1282"/>
      <c r="BZ77" s="1282"/>
      <c r="CA77" s="1282"/>
      <c r="CB77" s="1282"/>
      <c r="CC77" s="1282"/>
      <c r="CD77" s="1282"/>
      <c r="CE77" s="1282"/>
      <c r="CF77" s="1282">
        <v>0</v>
      </c>
      <c r="CG77" s="1282"/>
      <c r="CH77" s="1282"/>
      <c r="CI77" s="1282"/>
      <c r="CJ77" s="1282"/>
      <c r="CK77" s="1282"/>
      <c r="CL77" s="1282"/>
      <c r="CM77" s="1282"/>
      <c r="CN77" s="1282">
        <v>0</v>
      </c>
      <c r="CO77" s="1282"/>
      <c r="CP77" s="1282"/>
      <c r="CQ77" s="1282"/>
      <c r="CR77" s="1282"/>
      <c r="CS77" s="1282"/>
      <c r="CT77" s="1282"/>
      <c r="CU77" s="1282"/>
      <c r="CV77" s="1282">
        <v>0</v>
      </c>
      <c r="CW77" s="1282"/>
      <c r="CX77" s="1282"/>
      <c r="CY77" s="1282"/>
      <c r="CZ77" s="1282"/>
      <c r="DA77" s="1282"/>
      <c r="DB77" s="1282"/>
      <c r="DC77" s="1282"/>
    </row>
    <row r="78" spans="2:107" x14ac:dyDescent="0.15">
      <c r="B78" s="375"/>
      <c r="G78" s="1276"/>
      <c r="H78" s="1276"/>
      <c r="I78" s="1276"/>
      <c r="J78" s="1276"/>
      <c r="K78" s="1297"/>
      <c r="L78" s="1297"/>
      <c r="M78" s="1297"/>
      <c r="N78" s="1297"/>
      <c r="AN78" s="1280"/>
      <c r="AO78" s="1280"/>
      <c r="AP78" s="1280"/>
      <c r="AQ78" s="1280"/>
      <c r="AR78" s="1280"/>
      <c r="AS78" s="1280"/>
      <c r="AT78" s="1280"/>
      <c r="AU78" s="1280"/>
      <c r="AV78" s="1280"/>
      <c r="AW78" s="1280"/>
      <c r="AX78" s="1280"/>
      <c r="AY78" s="1280"/>
      <c r="AZ78" s="1280"/>
      <c r="BA78" s="1280"/>
      <c r="BB78" s="1283"/>
      <c r="BC78" s="1283"/>
      <c r="BD78" s="1283"/>
      <c r="BE78" s="1283"/>
      <c r="BF78" s="1283"/>
      <c r="BG78" s="1283"/>
      <c r="BH78" s="1283"/>
      <c r="BI78" s="1283"/>
      <c r="BJ78" s="1283"/>
      <c r="BK78" s="1283"/>
      <c r="BL78" s="1283"/>
      <c r="BM78" s="1283"/>
      <c r="BN78" s="1283"/>
      <c r="BO78" s="1283"/>
      <c r="BP78" s="1282"/>
      <c r="BQ78" s="1282"/>
      <c r="BR78" s="1282"/>
      <c r="BS78" s="1282"/>
      <c r="BT78" s="1282"/>
      <c r="BU78" s="1282"/>
      <c r="BV78" s="1282"/>
      <c r="BW78" s="1282"/>
      <c r="BX78" s="1282"/>
      <c r="BY78" s="1282"/>
      <c r="BZ78" s="1282"/>
      <c r="CA78" s="1282"/>
      <c r="CB78" s="1282"/>
      <c r="CC78" s="1282"/>
      <c r="CD78" s="1282"/>
      <c r="CE78" s="1282"/>
      <c r="CF78" s="1282"/>
      <c r="CG78" s="1282"/>
      <c r="CH78" s="1282"/>
      <c r="CI78" s="1282"/>
      <c r="CJ78" s="1282"/>
      <c r="CK78" s="1282"/>
      <c r="CL78" s="1282"/>
      <c r="CM78" s="1282"/>
      <c r="CN78" s="1282"/>
      <c r="CO78" s="1282"/>
      <c r="CP78" s="1282"/>
      <c r="CQ78" s="1282"/>
      <c r="CR78" s="1282"/>
      <c r="CS78" s="1282"/>
      <c r="CT78" s="1282"/>
      <c r="CU78" s="1282"/>
      <c r="CV78" s="1282"/>
      <c r="CW78" s="1282"/>
      <c r="CX78" s="1282"/>
      <c r="CY78" s="1282"/>
      <c r="CZ78" s="1282"/>
      <c r="DA78" s="1282"/>
      <c r="DB78" s="1282"/>
      <c r="DC78" s="1282"/>
    </row>
    <row r="79" spans="2:107" x14ac:dyDescent="0.15">
      <c r="B79" s="375"/>
      <c r="G79" s="1276"/>
      <c r="H79" s="1276"/>
      <c r="I79" s="1296"/>
      <c r="J79" s="1296"/>
      <c r="K79" s="1298"/>
      <c r="L79" s="1298"/>
      <c r="M79" s="1298"/>
      <c r="N79" s="1298"/>
      <c r="AN79" s="1280"/>
      <c r="AO79" s="1280"/>
      <c r="AP79" s="1280"/>
      <c r="AQ79" s="1280"/>
      <c r="AR79" s="1280"/>
      <c r="AS79" s="1280"/>
      <c r="AT79" s="1280"/>
      <c r="AU79" s="1280"/>
      <c r="AV79" s="1280"/>
      <c r="AW79" s="1280"/>
      <c r="AX79" s="1280"/>
      <c r="AY79" s="1280"/>
      <c r="AZ79" s="1280"/>
      <c r="BA79" s="1280"/>
      <c r="BB79" s="1283" t="s">
        <v>619</v>
      </c>
      <c r="BC79" s="1283"/>
      <c r="BD79" s="1283"/>
      <c r="BE79" s="1283"/>
      <c r="BF79" s="1283"/>
      <c r="BG79" s="1283"/>
      <c r="BH79" s="1283"/>
      <c r="BI79" s="1283"/>
      <c r="BJ79" s="1283"/>
      <c r="BK79" s="1283"/>
      <c r="BL79" s="1283"/>
      <c r="BM79" s="1283"/>
      <c r="BN79" s="1283"/>
      <c r="BO79" s="1283"/>
      <c r="BP79" s="1282">
        <v>7.1</v>
      </c>
      <c r="BQ79" s="1282"/>
      <c r="BR79" s="1282"/>
      <c r="BS79" s="1282"/>
      <c r="BT79" s="1282"/>
      <c r="BU79" s="1282"/>
      <c r="BV79" s="1282"/>
      <c r="BW79" s="1282"/>
      <c r="BX79" s="1282">
        <v>7.1</v>
      </c>
      <c r="BY79" s="1282"/>
      <c r="BZ79" s="1282"/>
      <c r="CA79" s="1282"/>
      <c r="CB79" s="1282"/>
      <c r="CC79" s="1282"/>
      <c r="CD79" s="1282"/>
      <c r="CE79" s="1282"/>
      <c r="CF79" s="1282">
        <v>7.3</v>
      </c>
      <c r="CG79" s="1282"/>
      <c r="CH79" s="1282"/>
      <c r="CI79" s="1282"/>
      <c r="CJ79" s="1282"/>
      <c r="CK79" s="1282"/>
      <c r="CL79" s="1282"/>
      <c r="CM79" s="1282"/>
      <c r="CN79" s="1282">
        <v>7.4</v>
      </c>
      <c r="CO79" s="1282"/>
      <c r="CP79" s="1282"/>
      <c r="CQ79" s="1282"/>
      <c r="CR79" s="1282"/>
      <c r="CS79" s="1282"/>
      <c r="CT79" s="1282"/>
      <c r="CU79" s="1282"/>
      <c r="CV79" s="1282">
        <v>7.5</v>
      </c>
      <c r="CW79" s="1282"/>
      <c r="CX79" s="1282"/>
      <c r="CY79" s="1282"/>
      <c r="CZ79" s="1282"/>
      <c r="DA79" s="1282"/>
      <c r="DB79" s="1282"/>
      <c r="DC79" s="1282"/>
    </row>
    <row r="80" spans="2:107" x14ac:dyDescent="0.15">
      <c r="B80" s="375"/>
      <c r="G80" s="1276"/>
      <c r="H80" s="1276"/>
      <c r="I80" s="1296"/>
      <c r="J80" s="1296"/>
      <c r="K80" s="1298"/>
      <c r="L80" s="1298"/>
      <c r="M80" s="1298"/>
      <c r="N80" s="1298"/>
      <c r="AN80" s="1280"/>
      <c r="AO80" s="1280"/>
      <c r="AP80" s="1280"/>
      <c r="AQ80" s="1280"/>
      <c r="AR80" s="1280"/>
      <c r="AS80" s="1280"/>
      <c r="AT80" s="1280"/>
      <c r="AU80" s="1280"/>
      <c r="AV80" s="1280"/>
      <c r="AW80" s="1280"/>
      <c r="AX80" s="1280"/>
      <c r="AY80" s="1280"/>
      <c r="AZ80" s="1280"/>
      <c r="BA80" s="1280"/>
      <c r="BB80" s="1283"/>
      <c r="BC80" s="1283"/>
      <c r="BD80" s="1283"/>
      <c r="BE80" s="1283"/>
      <c r="BF80" s="1283"/>
      <c r="BG80" s="1283"/>
      <c r="BH80" s="1283"/>
      <c r="BI80" s="1283"/>
      <c r="BJ80" s="1283"/>
      <c r="BK80" s="1283"/>
      <c r="BL80" s="1283"/>
      <c r="BM80" s="1283"/>
      <c r="BN80" s="1283"/>
      <c r="BO80" s="1283"/>
      <c r="BP80" s="1282"/>
      <c r="BQ80" s="1282"/>
      <c r="BR80" s="1282"/>
      <c r="BS80" s="1282"/>
      <c r="BT80" s="1282"/>
      <c r="BU80" s="1282"/>
      <c r="BV80" s="1282"/>
      <c r="BW80" s="1282"/>
      <c r="BX80" s="1282"/>
      <c r="BY80" s="1282"/>
      <c r="BZ80" s="1282"/>
      <c r="CA80" s="1282"/>
      <c r="CB80" s="1282"/>
      <c r="CC80" s="1282"/>
      <c r="CD80" s="1282"/>
      <c r="CE80" s="1282"/>
      <c r="CF80" s="1282"/>
      <c r="CG80" s="1282"/>
      <c r="CH80" s="1282"/>
      <c r="CI80" s="1282"/>
      <c r="CJ80" s="1282"/>
      <c r="CK80" s="1282"/>
      <c r="CL80" s="1282"/>
      <c r="CM80" s="1282"/>
      <c r="CN80" s="1282"/>
      <c r="CO80" s="1282"/>
      <c r="CP80" s="1282"/>
      <c r="CQ80" s="1282"/>
      <c r="CR80" s="1282"/>
      <c r="CS80" s="1282"/>
      <c r="CT80" s="1282"/>
      <c r="CU80" s="1282"/>
      <c r="CV80" s="1282"/>
      <c r="CW80" s="1282"/>
      <c r="CX80" s="1282"/>
      <c r="CY80" s="1282"/>
      <c r="CZ80" s="1282"/>
      <c r="DA80" s="1282"/>
      <c r="DB80" s="1282"/>
      <c r="DC80" s="1282"/>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p5Nb4JI6YH4kzf7/jdBAr/xkGDscNzD9+6/rArpbTu0gKwjnQr5pBxHrb3DAUGMHQG6tBaZuS77mPXiIVav4PA==" saltValue="nShxsqoMlIZeyQlaZRB2a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512</v>
      </c>
    </row>
  </sheetData>
  <sheetProtection algorithmName="SHA-512" hashValue="F+toWEx/l7vf8nRQXmXN76HV+enroLurFcLiDuGI/3S64uCTX+0F5nXPW7A1F26sxZSlK5y2J3sUECw17yiJZQ==" saltValue="utUR/0ytwD8GRCeBnYtqP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512</v>
      </c>
    </row>
  </sheetData>
  <sheetProtection algorithmName="SHA-512" hashValue="edlqaP6OhpQzrGTpyLJI3U5+kSC1qKuMEXhIoyf2yFqKvGL3DB7JJQtE/INTKT7xhv7rYoaBCT5Y2lYTFy+WWw==" saltValue="2feCR6M43hw30QNPgfxT7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562</v>
      </c>
      <c r="G2" s="148"/>
      <c r="H2" s="149"/>
    </row>
    <row r="3" spans="1:8" x14ac:dyDescent="0.15">
      <c r="A3" s="145" t="s">
        <v>555</v>
      </c>
      <c r="B3" s="150"/>
      <c r="C3" s="151"/>
      <c r="D3" s="152">
        <v>621744</v>
      </c>
      <c r="E3" s="153"/>
      <c r="F3" s="154">
        <v>291173</v>
      </c>
      <c r="G3" s="155"/>
      <c r="H3" s="156"/>
    </row>
    <row r="4" spans="1:8" x14ac:dyDescent="0.15">
      <c r="A4" s="157"/>
      <c r="B4" s="158"/>
      <c r="C4" s="159"/>
      <c r="D4" s="160">
        <v>26299</v>
      </c>
      <c r="E4" s="161"/>
      <c r="F4" s="162">
        <v>119071</v>
      </c>
      <c r="G4" s="163"/>
      <c r="H4" s="164"/>
    </row>
    <row r="5" spans="1:8" x14ac:dyDescent="0.15">
      <c r="A5" s="145" t="s">
        <v>557</v>
      </c>
      <c r="B5" s="150"/>
      <c r="C5" s="151"/>
      <c r="D5" s="152">
        <v>795932</v>
      </c>
      <c r="E5" s="153"/>
      <c r="F5" s="154">
        <v>271581</v>
      </c>
      <c r="G5" s="155"/>
      <c r="H5" s="156"/>
    </row>
    <row r="6" spans="1:8" x14ac:dyDescent="0.15">
      <c r="A6" s="157"/>
      <c r="B6" s="158"/>
      <c r="C6" s="159"/>
      <c r="D6" s="160">
        <v>394704</v>
      </c>
      <c r="E6" s="161"/>
      <c r="F6" s="162">
        <v>117844</v>
      </c>
      <c r="G6" s="163"/>
      <c r="H6" s="164"/>
    </row>
    <row r="7" spans="1:8" x14ac:dyDescent="0.15">
      <c r="A7" s="145" t="s">
        <v>558</v>
      </c>
      <c r="B7" s="150"/>
      <c r="C7" s="151"/>
      <c r="D7" s="152">
        <v>562579</v>
      </c>
      <c r="E7" s="153"/>
      <c r="F7" s="154">
        <v>268375</v>
      </c>
      <c r="G7" s="155"/>
      <c r="H7" s="156"/>
    </row>
    <row r="8" spans="1:8" x14ac:dyDescent="0.15">
      <c r="A8" s="157"/>
      <c r="B8" s="158"/>
      <c r="C8" s="159"/>
      <c r="D8" s="160">
        <v>193447</v>
      </c>
      <c r="E8" s="161"/>
      <c r="F8" s="162">
        <v>119602</v>
      </c>
      <c r="G8" s="163"/>
      <c r="H8" s="164"/>
    </row>
    <row r="9" spans="1:8" x14ac:dyDescent="0.15">
      <c r="A9" s="145" t="s">
        <v>559</v>
      </c>
      <c r="B9" s="150"/>
      <c r="C9" s="151"/>
      <c r="D9" s="152">
        <v>611049</v>
      </c>
      <c r="E9" s="153"/>
      <c r="F9" s="154">
        <v>301035</v>
      </c>
      <c r="G9" s="155"/>
      <c r="H9" s="156"/>
    </row>
    <row r="10" spans="1:8" x14ac:dyDescent="0.15">
      <c r="A10" s="157"/>
      <c r="B10" s="158"/>
      <c r="C10" s="159"/>
      <c r="D10" s="160">
        <v>208448</v>
      </c>
      <c r="E10" s="161"/>
      <c r="F10" s="162">
        <v>154376</v>
      </c>
      <c r="G10" s="163"/>
      <c r="H10" s="164"/>
    </row>
    <row r="11" spans="1:8" x14ac:dyDescent="0.15">
      <c r="A11" s="145" t="s">
        <v>560</v>
      </c>
      <c r="B11" s="150"/>
      <c r="C11" s="151"/>
      <c r="D11" s="152">
        <v>5533589</v>
      </c>
      <c r="E11" s="153"/>
      <c r="F11" s="154">
        <v>277467</v>
      </c>
      <c r="G11" s="155"/>
      <c r="H11" s="156"/>
    </row>
    <row r="12" spans="1:8" x14ac:dyDescent="0.15">
      <c r="A12" s="157"/>
      <c r="B12" s="158"/>
      <c r="C12" s="165"/>
      <c r="D12" s="160">
        <v>236991</v>
      </c>
      <c r="E12" s="161"/>
      <c r="F12" s="162">
        <v>128378</v>
      </c>
      <c r="G12" s="163"/>
      <c r="H12" s="164"/>
    </row>
    <row r="13" spans="1:8" x14ac:dyDescent="0.15">
      <c r="A13" s="145"/>
      <c r="B13" s="150"/>
      <c r="C13" s="166"/>
      <c r="D13" s="167">
        <v>1624979</v>
      </c>
      <c r="E13" s="168"/>
      <c r="F13" s="169">
        <v>281926</v>
      </c>
      <c r="G13" s="170"/>
      <c r="H13" s="156"/>
    </row>
    <row r="14" spans="1:8" x14ac:dyDescent="0.15">
      <c r="A14" s="157"/>
      <c r="B14" s="158"/>
      <c r="C14" s="159"/>
      <c r="D14" s="160">
        <v>211978</v>
      </c>
      <c r="E14" s="161"/>
      <c r="F14" s="162">
        <v>127854</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28.08</v>
      </c>
      <c r="C19" s="171">
        <f>ROUND(VALUE(SUBSTITUTE(実質収支比率等に係る経年分析!G$48,"▲","-")),2)</f>
        <v>41.03</v>
      </c>
      <c r="D19" s="171">
        <f>ROUND(VALUE(SUBSTITUTE(実質収支比率等に係る経年分析!H$48,"▲","-")),2)</f>
        <v>37.18</v>
      </c>
      <c r="E19" s="171">
        <f>ROUND(VALUE(SUBSTITUTE(実質収支比率等に係る経年分析!I$48,"▲","-")),2)</f>
        <v>38.44</v>
      </c>
      <c r="F19" s="171">
        <f>ROUND(VALUE(SUBSTITUTE(実質収支比率等に係る経年分析!J$48,"▲","-")),2)</f>
        <v>60.62</v>
      </c>
    </row>
    <row r="20" spans="1:11" x14ac:dyDescent="0.15">
      <c r="A20" s="171" t="s">
        <v>55</v>
      </c>
      <c r="B20" s="171">
        <f>ROUND(VALUE(SUBSTITUTE(実質収支比率等に係る経年分析!F$47,"▲","-")),2)</f>
        <v>77.69</v>
      </c>
      <c r="C20" s="171">
        <f>ROUND(VALUE(SUBSTITUTE(実質収支比率等に係る経年分析!G$47,"▲","-")),2)</f>
        <v>57.21</v>
      </c>
      <c r="D20" s="171">
        <f>ROUND(VALUE(SUBSTITUTE(実質収支比率等に係る経年分析!H$47,"▲","-")),2)</f>
        <v>59.77</v>
      </c>
      <c r="E20" s="171">
        <f>ROUND(VALUE(SUBSTITUTE(実質収支比率等に係る経年分析!I$47,"▲","-")),2)</f>
        <v>57.79</v>
      </c>
      <c r="F20" s="171">
        <f>ROUND(VALUE(SUBSTITUTE(実質収支比率等に係る経年分析!J$47,"▲","-")),2)</f>
        <v>54.55</v>
      </c>
    </row>
    <row r="21" spans="1:11" x14ac:dyDescent="0.15">
      <c r="A21" s="171" t="s">
        <v>56</v>
      </c>
      <c r="B21" s="171">
        <f>IF(ISNUMBER(VALUE(SUBSTITUTE(実質収支比率等に係る経年分析!F$49,"▲","-"))),ROUND(VALUE(SUBSTITUTE(実質収支比率等に係る経年分析!F$49,"▲","-")),2),NA())</f>
        <v>-20.93</v>
      </c>
      <c r="C21" s="171">
        <f>IF(ISNUMBER(VALUE(SUBSTITUTE(実質収支比率等に係る経年分析!G$49,"▲","-"))),ROUND(VALUE(SUBSTITUTE(実質収支比率等に係る経年分析!G$49,"▲","-")),2),NA())</f>
        <v>-12.11</v>
      </c>
      <c r="D21" s="171">
        <f>IF(ISNUMBER(VALUE(SUBSTITUTE(実質収支比率等に係る経年分析!H$49,"▲","-"))),ROUND(VALUE(SUBSTITUTE(実質収支比率等に係る経年分析!H$49,"▲","-")),2),NA())</f>
        <v>-5.68</v>
      </c>
      <c r="E21" s="171">
        <f>IF(ISNUMBER(VALUE(SUBSTITUTE(実質収支比率等に係る経年分析!I$49,"▲","-"))),ROUND(VALUE(SUBSTITUTE(実質収支比率等に係る経年分析!I$49,"▲","-")),2),NA())</f>
        <v>9.9700000000000006</v>
      </c>
      <c r="F21" s="171">
        <f>IF(ISNUMBER(VALUE(SUBSTITUTE(実質収支比率等に係る経年分析!J$49,"▲","-"))),ROUND(VALUE(SUBSTITUTE(実質収支比率等に係る経年分析!J$49,"▲","-")),2),NA())</f>
        <v>36.42</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0.15</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0.17</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0.14000000000000001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0.18</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0.4</v>
      </c>
    </row>
    <row r="31" spans="1:11" x14ac:dyDescent="0.15">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3.01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3.62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2.09</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2.0499999999999998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0.43</v>
      </c>
    </row>
    <row r="32" spans="1:11" x14ac:dyDescent="0.15">
      <c r="A32" s="172" t="str">
        <f>IF(連結実質赤字比率に係る赤字・黒字の構成分析!C$38="",NA(),連結実質赤字比率に係る赤字・黒字の構成分析!C$38)</f>
        <v>集落排水事業特別会計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1.04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0.61</v>
      </c>
    </row>
    <row r="33" spans="1:16" x14ac:dyDescent="0.15">
      <c r="A33" s="172" t="str">
        <f>IF(連結実質赤字比率に係る赤字・黒字の構成分析!C$37="",NA(),連結実質赤字比率に係る赤字・黒字の構成分析!C$37)</f>
        <v>簡易水道事業特別会計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v>
      </c>
    </row>
    <row r="34" spans="1:16" x14ac:dyDescent="0.15">
      <c r="A34" s="172" t="str">
        <f>IF(連結実質赤字比率に係る赤字・黒字の構成分析!C$36="",NA(),連結実質赤字比率に係る赤字・黒字の構成分析!C$36)</f>
        <v>交流活性化事業特別会計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0.89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2.0299999999999998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1.1299999999999999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2.44</v>
      </c>
    </row>
    <row r="35" spans="1:16" x14ac:dyDescent="0.15">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1.82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2.31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2.1800000000000002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4.38</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27.18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38.99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36.04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37.03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58.17</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83</v>
      </c>
      <c r="E42" s="173"/>
      <c r="F42" s="173"/>
      <c r="G42" s="173">
        <f>'実質公債費比率（分子）の構造'!L$52</f>
        <v>76</v>
      </c>
      <c r="H42" s="173"/>
      <c r="I42" s="173"/>
      <c r="J42" s="173">
        <f>'実質公債費比率（分子）の構造'!M$52</f>
        <v>75</v>
      </c>
      <c r="K42" s="173"/>
      <c r="L42" s="173"/>
      <c r="M42" s="173">
        <f>'実質公債費比率（分子）の構造'!N$52</f>
        <v>68</v>
      </c>
      <c r="N42" s="173"/>
      <c r="O42" s="173"/>
      <c r="P42" s="173">
        <f>'実質公債費比率（分子）の構造'!O$52</f>
        <v>68</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4</v>
      </c>
      <c r="C44" s="173"/>
      <c r="D44" s="173"/>
      <c r="E44" s="173">
        <f>'実質公債費比率（分子）の構造'!L$50</f>
        <v>2</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15">
      <c r="A45" s="173" t="s">
        <v>66</v>
      </c>
      <c r="B45" s="173">
        <f>'実質公債費比率（分子）の構造'!K$49</f>
        <v>4</v>
      </c>
      <c r="C45" s="173"/>
      <c r="D45" s="173"/>
      <c r="E45" s="173">
        <f>'実質公債費比率（分子）の構造'!L$49</f>
        <v>3</v>
      </c>
      <c r="F45" s="173"/>
      <c r="G45" s="173"/>
      <c r="H45" s="173">
        <f>'実質公債費比率（分子）の構造'!M$49</f>
        <v>2</v>
      </c>
      <c r="I45" s="173"/>
      <c r="J45" s="173"/>
      <c r="K45" s="173">
        <f>'実質公債費比率（分子）の構造'!N$49</f>
        <v>2</v>
      </c>
      <c r="L45" s="173"/>
      <c r="M45" s="173"/>
      <c r="N45" s="173">
        <f>'実質公債費比率（分子）の構造'!O$49</f>
        <v>2</v>
      </c>
      <c r="O45" s="173"/>
      <c r="P45" s="173"/>
    </row>
    <row r="46" spans="1:16" x14ac:dyDescent="0.15">
      <c r="A46" s="173" t="s">
        <v>67</v>
      </c>
      <c r="B46" s="173">
        <f>'実質公債費比率（分子）の構造'!K$48</f>
        <v>2</v>
      </c>
      <c r="C46" s="173"/>
      <c r="D46" s="173"/>
      <c r="E46" s="173">
        <f>'実質公債費比率（分子）の構造'!L$48</f>
        <v>1</v>
      </c>
      <c r="F46" s="173"/>
      <c r="G46" s="173"/>
      <c r="H46" s="173">
        <f>'実質公債費比率（分子）の構造'!M$48</f>
        <v>1</v>
      </c>
      <c r="I46" s="173"/>
      <c r="J46" s="173"/>
      <c r="K46" s="173">
        <f>'実質公債費比率（分子）の構造'!N$48</f>
        <v>1</v>
      </c>
      <c r="L46" s="173"/>
      <c r="M46" s="173"/>
      <c r="N46" s="173">
        <f>'実質公債費比率（分子）の構造'!O$48</f>
        <v>1</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98</v>
      </c>
      <c r="C49" s="173"/>
      <c r="D49" s="173"/>
      <c r="E49" s="173">
        <f>'実質公債費比率（分子）の構造'!L$45</f>
        <v>97</v>
      </c>
      <c r="F49" s="173"/>
      <c r="G49" s="173"/>
      <c r="H49" s="173">
        <f>'実質公債費比率（分子）の構造'!M$45</f>
        <v>97</v>
      </c>
      <c r="I49" s="173"/>
      <c r="J49" s="173"/>
      <c r="K49" s="173">
        <f>'実質公債費比率（分子）の構造'!N$45</f>
        <v>87</v>
      </c>
      <c r="L49" s="173"/>
      <c r="M49" s="173"/>
      <c r="N49" s="173">
        <f>'実質公債費比率（分子）の構造'!O$45</f>
        <v>88</v>
      </c>
      <c r="O49" s="173"/>
      <c r="P49" s="173"/>
    </row>
    <row r="50" spans="1:16" x14ac:dyDescent="0.15">
      <c r="A50" s="173" t="s">
        <v>71</v>
      </c>
      <c r="B50" s="173" t="e">
        <f>NA()</f>
        <v>#N/A</v>
      </c>
      <c r="C50" s="173">
        <f>IF(ISNUMBER('実質公債費比率（分子）の構造'!K$53),'実質公債費比率（分子）の構造'!K$53,NA())</f>
        <v>25</v>
      </c>
      <c r="D50" s="173" t="e">
        <f>NA()</f>
        <v>#N/A</v>
      </c>
      <c r="E50" s="173" t="e">
        <f>NA()</f>
        <v>#N/A</v>
      </c>
      <c r="F50" s="173">
        <f>IF(ISNUMBER('実質公債費比率（分子）の構造'!L$53),'実質公債費比率（分子）の構造'!L$53,NA())</f>
        <v>27</v>
      </c>
      <c r="G50" s="173" t="e">
        <f>NA()</f>
        <v>#N/A</v>
      </c>
      <c r="H50" s="173" t="e">
        <f>NA()</f>
        <v>#N/A</v>
      </c>
      <c r="I50" s="173">
        <f>IF(ISNUMBER('実質公債費比率（分子）の構造'!M$53),'実質公債費比率（分子）の構造'!M$53,NA())</f>
        <v>25</v>
      </c>
      <c r="J50" s="173" t="e">
        <f>NA()</f>
        <v>#N/A</v>
      </c>
      <c r="K50" s="173" t="e">
        <f>NA()</f>
        <v>#N/A</v>
      </c>
      <c r="L50" s="173">
        <f>IF(ISNUMBER('実質公債費比率（分子）の構造'!N$53),'実質公債費比率（分子）の構造'!N$53,NA())</f>
        <v>22</v>
      </c>
      <c r="M50" s="173" t="e">
        <f>NA()</f>
        <v>#N/A</v>
      </c>
      <c r="N50" s="173" t="e">
        <f>NA()</f>
        <v>#N/A</v>
      </c>
      <c r="O50" s="173">
        <f>IF(ISNUMBER('実質公債費比率（分子）の構造'!O$53),'実質公債費比率（分子）の構造'!O$53,NA())</f>
        <v>23</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413</v>
      </c>
      <c r="E56" s="172"/>
      <c r="F56" s="172"/>
      <c r="G56" s="172">
        <f>'将来負担比率（分子）の構造'!J$52</f>
        <v>602</v>
      </c>
      <c r="H56" s="172"/>
      <c r="I56" s="172"/>
      <c r="J56" s="172">
        <f>'将来負担比率（分子）の構造'!K$52</f>
        <v>381</v>
      </c>
      <c r="K56" s="172"/>
      <c r="L56" s="172"/>
      <c r="M56" s="172">
        <f>'将来負担比率（分子）の構造'!L$52</f>
        <v>427</v>
      </c>
      <c r="N56" s="172"/>
      <c r="O56" s="172"/>
      <c r="P56" s="172">
        <f>'将来負担比率（分子）の構造'!M$52</f>
        <v>523</v>
      </c>
    </row>
    <row r="57" spans="1:16" x14ac:dyDescent="0.15">
      <c r="A57" s="172" t="s">
        <v>42</v>
      </c>
      <c r="B57" s="172"/>
      <c r="C57" s="172"/>
      <c r="D57" s="172">
        <f>'将来負担比率（分子）の構造'!I$51</f>
        <v>80</v>
      </c>
      <c r="E57" s="172"/>
      <c r="F57" s="172"/>
      <c r="G57" s="172">
        <f>'将来負担比率（分子）の構造'!J$51</f>
        <v>81</v>
      </c>
      <c r="H57" s="172"/>
      <c r="I57" s="172"/>
      <c r="J57" s="172">
        <f>'将来負担比率（分子）の構造'!K$51</f>
        <v>40</v>
      </c>
      <c r="K57" s="172"/>
      <c r="L57" s="172"/>
      <c r="M57" s="172">
        <f>'将来負担比率（分子）の構造'!L$51</f>
        <v>73</v>
      </c>
      <c r="N57" s="172"/>
      <c r="O57" s="172"/>
      <c r="P57" s="172">
        <f>'将来負担比率（分子）の構造'!M$51</f>
        <v>61</v>
      </c>
    </row>
    <row r="58" spans="1:16" x14ac:dyDescent="0.15">
      <c r="A58" s="172" t="s">
        <v>41</v>
      </c>
      <c r="B58" s="172"/>
      <c r="C58" s="172"/>
      <c r="D58" s="172">
        <f>'将来負担比率（分子）の構造'!I$50</f>
        <v>661</v>
      </c>
      <c r="E58" s="172"/>
      <c r="F58" s="172"/>
      <c r="G58" s="172">
        <f>'将来負担比率（分子）の構造'!J$50</f>
        <v>560</v>
      </c>
      <c r="H58" s="172"/>
      <c r="I58" s="172"/>
      <c r="J58" s="172">
        <f>'将来負担比率（分子）の構造'!K$50</f>
        <v>564</v>
      </c>
      <c r="K58" s="172"/>
      <c r="L58" s="172"/>
      <c r="M58" s="172">
        <f>'将来負担比率（分子）の構造'!L$50</f>
        <v>554</v>
      </c>
      <c r="N58" s="172"/>
      <c r="O58" s="172"/>
      <c r="P58" s="172">
        <f>'将来負担比率（分子）の構造'!M$50</f>
        <v>579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15</v>
      </c>
      <c r="C61" s="172"/>
      <c r="D61" s="172"/>
      <c r="E61" s="172">
        <f>'将来負担比率（分子）の構造'!J$46</f>
        <v>9</v>
      </c>
      <c r="F61" s="172"/>
      <c r="G61" s="172"/>
      <c r="H61" s="172">
        <f>'将来負担比率（分子）の構造'!K$46</f>
        <v>3</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97</v>
      </c>
      <c r="C62" s="172"/>
      <c r="D62" s="172"/>
      <c r="E62" s="172">
        <f>'将来負担比率（分子）の構造'!J$45</f>
        <v>64</v>
      </c>
      <c r="F62" s="172"/>
      <c r="G62" s="172"/>
      <c r="H62" s="172">
        <f>'将来負担比率（分子）の構造'!K$45</f>
        <v>56</v>
      </c>
      <c r="I62" s="172"/>
      <c r="J62" s="172"/>
      <c r="K62" s="172">
        <f>'将来負担比率（分子）の構造'!L$45</f>
        <v>60</v>
      </c>
      <c r="L62" s="172"/>
      <c r="M62" s="172"/>
      <c r="N62" s="172">
        <f>'将来負担比率（分子）の構造'!M$45</f>
        <v>49</v>
      </c>
      <c r="O62" s="172"/>
      <c r="P62" s="172"/>
    </row>
    <row r="63" spans="1:16" x14ac:dyDescent="0.15">
      <c r="A63" s="172" t="s">
        <v>34</v>
      </c>
      <c r="B63" s="172">
        <f>'将来負担比率（分子）の構造'!I$44</f>
        <v>26</v>
      </c>
      <c r="C63" s="172"/>
      <c r="D63" s="172"/>
      <c r="E63" s="172">
        <f>'将来負担比率（分子）の構造'!J$44</f>
        <v>26</v>
      </c>
      <c r="F63" s="172"/>
      <c r="G63" s="172"/>
      <c r="H63" s="172">
        <f>'将来負担比率（分子）の構造'!K$44</f>
        <v>26</v>
      </c>
      <c r="I63" s="172"/>
      <c r="J63" s="172"/>
      <c r="K63" s="172">
        <f>'将来負担比率（分子）の構造'!L$44</f>
        <v>27</v>
      </c>
      <c r="L63" s="172"/>
      <c r="M63" s="172"/>
      <c r="N63" s="172">
        <f>'将来負担比率（分子）の構造'!M$44</f>
        <v>27</v>
      </c>
      <c r="O63" s="172"/>
      <c r="P63" s="172"/>
    </row>
    <row r="64" spans="1:16" x14ac:dyDescent="0.15">
      <c r="A64" s="172" t="s">
        <v>33</v>
      </c>
      <c r="B64" s="172">
        <f>'将来負担比率（分子）の構造'!I$43</f>
        <v>5</v>
      </c>
      <c r="C64" s="172"/>
      <c r="D64" s="172"/>
      <c r="E64" s="172">
        <f>'将来負担比率（分子）の構造'!J$43</f>
        <v>1</v>
      </c>
      <c r="F64" s="172"/>
      <c r="G64" s="172"/>
      <c r="H64" s="172">
        <f>'将来負担比率（分子）の構造'!K$43</f>
        <v>24</v>
      </c>
      <c r="I64" s="172"/>
      <c r="J64" s="172"/>
      <c r="K64" s="172">
        <f>'将来負担比率（分子）の構造'!L$43</f>
        <v>41</v>
      </c>
      <c r="L64" s="172"/>
      <c r="M64" s="172"/>
      <c r="N64" s="172">
        <f>'将来負担比率（分子）の構造'!M$43</f>
        <v>1</v>
      </c>
      <c r="O64" s="172"/>
      <c r="P64" s="172"/>
    </row>
    <row r="65" spans="1:16" x14ac:dyDescent="0.15">
      <c r="A65" s="172" t="s">
        <v>32</v>
      </c>
      <c r="B65" s="172">
        <f>'将来負担比率（分子）の構造'!I$42</f>
        <v>4</v>
      </c>
      <c r="C65" s="172"/>
      <c r="D65" s="172"/>
      <c r="E65" s="172">
        <f>'将来負担比率（分子）の構造'!J$42</f>
        <v>2</v>
      </c>
      <c r="F65" s="172"/>
      <c r="G65" s="172"/>
      <c r="H65" s="172">
        <f>'将来負担比率（分子）の構造'!K$42</f>
        <v>0</v>
      </c>
      <c r="I65" s="172"/>
      <c r="J65" s="172"/>
      <c r="K65" s="172">
        <f>'将来負担比率（分子）の構造'!L$42</f>
        <v>0</v>
      </c>
      <c r="L65" s="172"/>
      <c r="M65" s="172"/>
      <c r="N65" s="172">
        <f>'将来負担比率（分子）の構造'!M$42</f>
        <v>0</v>
      </c>
      <c r="O65" s="172"/>
      <c r="P65" s="172"/>
    </row>
    <row r="66" spans="1:16" x14ac:dyDescent="0.15">
      <c r="A66" s="172" t="s">
        <v>31</v>
      </c>
      <c r="B66" s="172">
        <f>'将来負担比率（分子）の構造'!I$41</f>
        <v>762</v>
      </c>
      <c r="C66" s="172"/>
      <c r="D66" s="172"/>
      <c r="E66" s="172">
        <f>'将来負担比率（分子）の構造'!J$41</f>
        <v>866</v>
      </c>
      <c r="F66" s="172"/>
      <c r="G66" s="172"/>
      <c r="H66" s="172">
        <f>'将来負担比率（分子）の構造'!K$41</f>
        <v>867</v>
      </c>
      <c r="I66" s="172"/>
      <c r="J66" s="172"/>
      <c r="K66" s="172">
        <f>'将来負担比率（分子）の構造'!L$41</f>
        <v>902</v>
      </c>
      <c r="L66" s="172"/>
      <c r="M66" s="172"/>
      <c r="N66" s="172">
        <f>'将来負担比率（分子）の構造'!M$41</f>
        <v>1070</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240</v>
      </c>
      <c r="C72" s="176">
        <f>基金残高に係る経年分析!G55</f>
        <v>261</v>
      </c>
      <c r="D72" s="176">
        <f>基金残高に係る経年分析!H55</f>
        <v>301</v>
      </c>
    </row>
    <row r="73" spans="1:16" x14ac:dyDescent="0.15">
      <c r="A73" s="175" t="s">
        <v>78</v>
      </c>
      <c r="B73" s="176">
        <f>基金残高に係る経年分析!F56</f>
        <v>0</v>
      </c>
      <c r="C73" s="176">
        <f>基金残高に係る経年分析!G56</f>
        <v>0</v>
      </c>
      <c r="D73" s="176">
        <f>基金残高に係る経年分析!H56</f>
        <v>0</v>
      </c>
    </row>
    <row r="74" spans="1:16" x14ac:dyDescent="0.15">
      <c r="A74" s="175" t="s">
        <v>79</v>
      </c>
      <c r="B74" s="176">
        <f>基金残高に係る経年分析!F57</f>
        <v>251</v>
      </c>
      <c r="C74" s="176">
        <f>基金残高に係る経年分析!G57</f>
        <v>242</v>
      </c>
      <c r="D74" s="176">
        <f>基金残高に係る経年分析!H57</f>
        <v>244</v>
      </c>
    </row>
  </sheetData>
  <sheetProtection algorithmName="SHA-512" hashValue="57DEaI0EGfoWIcnRnYJeIoHVyp1i2nVH7nTdQuEcdudH4wtXKF5CStquZ/rFQIICJbqt4CyDILJo9NHIf9aO1A==" saltValue="MJTQ3BdT5jX4sYSqT7QB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85" zoomScaleNormal="85"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213</v>
      </c>
      <c r="DI1" s="782"/>
      <c r="DJ1" s="782"/>
      <c r="DK1" s="782"/>
      <c r="DL1" s="782"/>
      <c r="DM1" s="782"/>
      <c r="DN1" s="783"/>
      <c r="DO1" s="212"/>
      <c r="DP1" s="781" t="s">
        <v>214</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216</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217</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218</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3" t="s">
        <v>1</v>
      </c>
      <c r="C4" s="724"/>
      <c r="D4" s="724"/>
      <c r="E4" s="724"/>
      <c r="F4" s="724"/>
      <c r="G4" s="724"/>
      <c r="H4" s="724"/>
      <c r="I4" s="724"/>
      <c r="J4" s="724"/>
      <c r="K4" s="724"/>
      <c r="L4" s="724"/>
      <c r="M4" s="724"/>
      <c r="N4" s="724"/>
      <c r="O4" s="724"/>
      <c r="P4" s="724"/>
      <c r="Q4" s="725"/>
      <c r="R4" s="723" t="s">
        <v>219</v>
      </c>
      <c r="S4" s="724"/>
      <c r="T4" s="724"/>
      <c r="U4" s="724"/>
      <c r="V4" s="724"/>
      <c r="W4" s="724"/>
      <c r="X4" s="724"/>
      <c r="Y4" s="725"/>
      <c r="Z4" s="723" t="s">
        <v>220</v>
      </c>
      <c r="AA4" s="724"/>
      <c r="AB4" s="724"/>
      <c r="AC4" s="725"/>
      <c r="AD4" s="723" t="s">
        <v>221</v>
      </c>
      <c r="AE4" s="724"/>
      <c r="AF4" s="724"/>
      <c r="AG4" s="724"/>
      <c r="AH4" s="724"/>
      <c r="AI4" s="724"/>
      <c r="AJ4" s="724"/>
      <c r="AK4" s="725"/>
      <c r="AL4" s="723" t="s">
        <v>220</v>
      </c>
      <c r="AM4" s="724"/>
      <c r="AN4" s="724"/>
      <c r="AO4" s="725"/>
      <c r="AP4" s="784" t="s">
        <v>222</v>
      </c>
      <c r="AQ4" s="784"/>
      <c r="AR4" s="784"/>
      <c r="AS4" s="784"/>
      <c r="AT4" s="784"/>
      <c r="AU4" s="784"/>
      <c r="AV4" s="784"/>
      <c r="AW4" s="784"/>
      <c r="AX4" s="784"/>
      <c r="AY4" s="784"/>
      <c r="AZ4" s="784"/>
      <c r="BA4" s="784"/>
      <c r="BB4" s="784"/>
      <c r="BC4" s="784"/>
      <c r="BD4" s="784"/>
      <c r="BE4" s="784"/>
      <c r="BF4" s="784"/>
      <c r="BG4" s="784" t="s">
        <v>223</v>
      </c>
      <c r="BH4" s="784"/>
      <c r="BI4" s="784"/>
      <c r="BJ4" s="784"/>
      <c r="BK4" s="784"/>
      <c r="BL4" s="784"/>
      <c r="BM4" s="784"/>
      <c r="BN4" s="784"/>
      <c r="BO4" s="784" t="s">
        <v>220</v>
      </c>
      <c r="BP4" s="784"/>
      <c r="BQ4" s="784"/>
      <c r="BR4" s="784"/>
      <c r="BS4" s="784" t="s">
        <v>224</v>
      </c>
      <c r="BT4" s="784"/>
      <c r="BU4" s="784"/>
      <c r="BV4" s="784"/>
      <c r="BW4" s="784"/>
      <c r="BX4" s="784"/>
      <c r="BY4" s="784"/>
      <c r="BZ4" s="784"/>
      <c r="CA4" s="784"/>
      <c r="CB4" s="784"/>
      <c r="CD4" s="766" t="s">
        <v>225</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x14ac:dyDescent="0.15">
      <c r="B5" s="730" t="s">
        <v>226</v>
      </c>
      <c r="C5" s="731"/>
      <c r="D5" s="731"/>
      <c r="E5" s="731"/>
      <c r="F5" s="731"/>
      <c r="G5" s="731"/>
      <c r="H5" s="731"/>
      <c r="I5" s="731"/>
      <c r="J5" s="731"/>
      <c r="K5" s="731"/>
      <c r="L5" s="731"/>
      <c r="M5" s="731"/>
      <c r="N5" s="731"/>
      <c r="O5" s="731"/>
      <c r="P5" s="731"/>
      <c r="Q5" s="732"/>
      <c r="R5" s="717">
        <v>38836</v>
      </c>
      <c r="S5" s="718"/>
      <c r="T5" s="718"/>
      <c r="U5" s="718"/>
      <c r="V5" s="718"/>
      <c r="W5" s="718"/>
      <c r="X5" s="718"/>
      <c r="Y5" s="761"/>
      <c r="Z5" s="779">
        <v>1.2</v>
      </c>
      <c r="AA5" s="779"/>
      <c r="AB5" s="779"/>
      <c r="AC5" s="779"/>
      <c r="AD5" s="780">
        <v>38836</v>
      </c>
      <c r="AE5" s="780"/>
      <c r="AF5" s="780"/>
      <c r="AG5" s="780"/>
      <c r="AH5" s="780"/>
      <c r="AI5" s="780"/>
      <c r="AJ5" s="780"/>
      <c r="AK5" s="780"/>
      <c r="AL5" s="762">
        <v>7.2</v>
      </c>
      <c r="AM5" s="735"/>
      <c r="AN5" s="735"/>
      <c r="AO5" s="763"/>
      <c r="AP5" s="730" t="s">
        <v>227</v>
      </c>
      <c r="AQ5" s="731"/>
      <c r="AR5" s="731"/>
      <c r="AS5" s="731"/>
      <c r="AT5" s="731"/>
      <c r="AU5" s="731"/>
      <c r="AV5" s="731"/>
      <c r="AW5" s="731"/>
      <c r="AX5" s="731"/>
      <c r="AY5" s="731"/>
      <c r="AZ5" s="731"/>
      <c r="BA5" s="731"/>
      <c r="BB5" s="731"/>
      <c r="BC5" s="731"/>
      <c r="BD5" s="731"/>
      <c r="BE5" s="731"/>
      <c r="BF5" s="732"/>
      <c r="BG5" s="664">
        <v>38836</v>
      </c>
      <c r="BH5" s="665"/>
      <c r="BI5" s="665"/>
      <c r="BJ5" s="665"/>
      <c r="BK5" s="665"/>
      <c r="BL5" s="665"/>
      <c r="BM5" s="665"/>
      <c r="BN5" s="666"/>
      <c r="BO5" s="691">
        <v>100</v>
      </c>
      <c r="BP5" s="691"/>
      <c r="BQ5" s="691"/>
      <c r="BR5" s="691"/>
      <c r="BS5" s="692" t="s">
        <v>130</v>
      </c>
      <c r="BT5" s="692"/>
      <c r="BU5" s="692"/>
      <c r="BV5" s="692"/>
      <c r="BW5" s="692"/>
      <c r="BX5" s="692"/>
      <c r="BY5" s="692"/>
      <c r="BZ5" s="692"/>
      <c r="CA5" s="692"/>
      <c r="CB5" s="750"/>
      <c r="CD5" s="766" t="s">
        <v>222</v>
      </c>
      <c r="CE5" s="767"/>
      <c r="CF5" s="767"/>
      <c r="CG5" s="767"/>
      <c r="CH5" s="767"/>
      <c r="CI5" s="767"/>
      <c r="CJ5" s="767"/>
      <c r="CK5" s="767"/>
      <c r="CL5" s="767"/>
      <c r="CM5" s="767"/>
      <c r="CN5" s="767"/>
      <c r="CO5" s="767"/>
      <c r="CP5" s="767"/>
      <c r="CQ5" s="768"/>
      <c r="CR5" s="766" t="s">
        <v>228</v>
      </c>
      <c r="CS5" s="767"/>
      <c r="CT5" s="767"/>
      <c r="CU5" s="767"/>
      <c r="CV5" s="767"/>
      <c r="CW5" s="767"/>
      <c r="CX5" s="767"/>
      <c r="CY5" s="768"/>
      <c r="CZ5" s="766" t="s">
        <v>220</v>
      </c>
      <c r="DA5" s="767"/>
      <c r="DB5" s="767"/>
      <c r="DC5" s="768"/>
      <c r="DD5" s="766" t="s">
        <v>229</v>
      </c>
      <c r="DE5" s="767"/>
      <c r="DF5" s="767"/>
      <c r="DG5" s="767"/>
      <c r="DH5" s="767"/>
      <c r="DI5" s="767"/>
      <c r="DJ5" s="767"/>
      <c r="DK5" s="767"/>
      <c r="DL5" s="767"/>
      <c r="DM5" s="767"/>
      <c r="DN5" s="767"/>
      <c r="DO5" s="767"/>
      <c r="DP5" s="768"/>
      <c r="DQ5" s="766" t="s">
        <v>230</v>
      </c>
      <c r="DR5" s="767"/>
      <c r="DS5" s="767"/>
      <c r="DT5" s="767"/>
      <c r="DU5" s="767"/>
      <c r="DV5" s="767"/>
      <c r="DW5" s="767"/>
      <c r="DX5" s="767"/>
      <c r="DY5" s="767"/>
      <c r="DZ5" s="767"/>
      <c r="EA5" s="767"/>
      <c r="EB5" s="767"/>
      <c r="EC5" s="768"/>
    </row>
    <row r="6" spans="2:143" ht="11.25" customHeight="1" x14ac:dyDescent="0.15">
      <c r="B6" s="661" t="s">
        <v>231</v>
      </c>
      <c r="C6" s="662"/>
      <c r="D6" s="662"/>
      <c r="E6" s="662"/>
      <c r="F6" s="662"/>
      <c r="G6" s="662"/>
      <c r="H6" s="662"/>
      <c r="I6" s="662"/>
      <c r="J6" s="662"/>
      <c r="K6" s="662"/>
      <c r="L6" s="662"/>
      <c r="M6" s="662"/>
      <c r="N6" s="662"/>
      <c r="O6" s="662"/>
      <c r="P6" s="662"/>
      <c r="Q6" s="663"/>
      <c r="R6" s="664">
        <v>5664</v>
      </c>
      <c r="S6" s="665"/>
      <c r="T6" s="665"/>
      <c r="U6" s="665"/>
      <c r="V6" s="665"/>
      <c r="W6" s="665"/>
      <c r="X6" s="665"/>
      <c r="Y6" s="666"/>
      <c r="Z6" s="691">
        <v>0.2</v>
      </c>
      <c r="AA6" s="691"/>
      <c r="AB6" s="691"/>
      <c r="AC6" s="691"/>
      <c r="AD6" s="692">
        <v>5664</v>
      </c>
      <c r="AE6" s="692"/>
      <c r="AF6" s="692"/>
      <c r="AG6" s="692"/>
      <c r="AH6" s="692"/>
      <c r="AI6" s="692"/>
      <c r="AJ6" s="692"/>
      <c r="AK6" s="692"/>
      <c r="AL6" s="667">
        <v>1.1000000000000001</v>
      </c>
      <c r="AM6" s="668"/>
      <c r="AN6" s="668"/>
      <c r="AO6" s="693"/>
      <c r="AP6" s="661" t="s">
        <v>232</v>
      </c>
      <c r="AQ6" s="662"/>
      <c r="AR6" s="662"/>
      <c r="AS6" s="662"/>
      <c r="AT6" s="662"/>
      <c r="AU6" s="662"/>
      <c r="AV6" s="662"/>
      <c r="AW6" s="662"/>
      <c r="AX6" s="662"/>
      <c r="AY6" s="662"/>
      <c r="AZ6" s="662"/>
      <c r="BA6" s="662"/>
      <c r="BB6" s="662"/>
      <c r="BC6" s="662"/>
      <c r="BD6" s="662"/>
      <c r="BE6" s="662"/>
      <c r="BF6" s="663"/>
      <c r="BG6" s="664">
        <v>38836</v>
      </c>
      <c r="BH6" s="665"/>
      <c r="BI6" s="665"/>
      <c r="BJ6" s="665"/>
      <c r="BK6" s="665"/>
      <c r="BL6" s="665"/>
      <c r="BM6" s="665"/>
      <c r="BN6" s="666"/>
      <c r="BO6" s="691">
        <v>100</v>
      </c>
      <c r="BP6" s="691"/>
      <c r="BQ6" s="691"/>
      <c r="BR6" s="691"/>
      <c r="BS6" s="692" t="s">
        <v>130</v>
      </c>
      <c r="BT6" s="692"/>
      <c r="BU6" s="692"/>
      <c r="BV6" s="692"/>
      <c r="BW6" s="692"/>
      <c r="BX6" s="692"/>
      <c r="BY6" s="692"/>
      <c r="BZ6" s="692"/>
      <c r="CA6" s="692"/>
      <c r="CB6" s="750"/>
      <c r="CD6" s="720" t="s">
        <v>233</v>
      </c>
      <c r="CE6" s="721"/>
      <c r="CF6" s="721"/>
      <c r="CG6" s="721"/>
      <c r="CH6" s="721"/>
      <c r="CI6" s="721"/>
      <c r="CJ6" s="721"/>
      <c r="CK6" s="721"/>
      <c r="CL6" s="721"/>
      <c r="CM6" s="721"/>
      <c r="CN6" s="721"/>
      <c r="CO6" s="721"/>
      <c r="CP6" s="721"/>
      <c r="CQ6" s="722"/>
      <c r="CR6" s="664">
        <v>18134</v>
      </c>
      <c r="CS6" s="665"/>
      <c r="CT6" s="665"/>
      <c r="CU6" s="665"/>
      <c r="CV6" s="665"/>
      <c r="CW6" s="665"/>
      <c r="CX6" s="665"/>
      <c r="CY6" s="666"/>
      <c r="CZ6" s="762">
        <v>0.6</v>
      </c>
      <c r="DA6" s="735"/>
      <c r="DB6" s="735"/>
      <c r="DC6" s="765"/>
      <c r="DD6" s="670" t="s">
        <v>130</v>
      </c>
      <c r="DE6" s="665"/>
      <c r="DF6" s="665"/>
      <c r="DG6" s="665"/>
      <c r="DH6" s="665"/>
      <c r="DI6" s="665"/>
      <c r="DJ6" s="665"/>
      <c r="DK6" s="665"/>
      <c r="DL6" s="665"/>
      <c r="DM6" s="665"/>
      <c r="DN6" s="665"/>
      <c r="DO6" s="665"/>
      <c r="DP6" s="666"/>
      <c r="DQ6" s="670">
        <v>18134</v>
      </c>
      <c r="DR6" s="665"/>
      <c r="DS6" s="665"/>
      <c r="DT6" s="665"/>
      <c r="DU6" s="665"/>
      <c r="DV6" s="665"/>
      <c r="DW6" s="665"/>
      <c r="DX6" s="665"/>
      <c r="DY6" s="665"/>
      <c r="DZ6" s="665"/>
      <c r="EA6" s="665"/>
      <c r="EB6" s="665"/>
      <c r="EC6" s="705"/>
    </row>
    <row r="7" spans="2:143" ht="11.25" customHeight="1" x14ac:dyDescent="0.15">
      <c r="B7" s="661" t="s">
        <v>234</v>
      </c>
      <c r="C7" s="662"/>
      <c r="D7" s="662"/>
      <c r="E7" s="662"/>
      <c r="F7" s="662"/>
      <c r="G7" s="662"/>
      <c r="H7" s="662"/>
      <c r="I7" s="662"/>
      <c r="J7" s="662"/>
      <c r="K7" s="662"/>
      <c r="L7" s="662"/>
      <c r="M7" s="662"/>
      <c r="N7" s="662"/>
      <c r="O7" s="662"/>
      <c r="P7" s="662"/>
      <c r="Q7" s="663"/>
      <c r="R7" s="664">
        <v>17</v>
      </c>
      <c r="S7" s="665"/>
      <c r="T7" s="665"/>
      <c r="U7" s="665"/>
      <c r="V7" s="665"/>
      <c r="W7" s="665"/>
      <c r="X7" s="665"/>
      <c r="Y7" s="666"/>
      <c r="Z7" s="691">
        <v>0</v>
      </c>
      <c r="AA7" s="691"/>
      <c r="AB7" s="691"/>
      <c r="AC7" s="691"/>
      <c r="AD7" s="692">
        <v>17</v>
      </c>
      <c r="AE7" s="692"/>
      <c r="AF7" s="692"/>
      <c r="AG7" s="692"/>
      <c r="AH7" s="692"/>
      <c r="AI7" s="692"/>
      <c r="AJ7" s="692"/>
      <c r="AK7" s="692"/>
      <c r="AL7" s="667">
        <v>0</v>
      </c>
      <c r="AM7" s="668"/>
      <c r="AN7" s="668"/>
      <c r="AO7" s="693"/>
      <c r="AP7" s="661" t="s">
        <v>235</v>
      </c>
      <c r="AQ7" s="662"/>
      <c r="AR7" s="662"/>
      <c r="AS7" s="662"/>
      <c r="AT7" s="662"/>
      <c r="AU7" s="662"/>
      <c r="AV7" s="662"/>
      <c r="AW7" s="662"/>
      <c r="AX7" s="662"/>
      <c r="AY7" s="662"/>
      <c r="AZ7" s="662"/>
      <c r="BA7" s="662"/>
      <c r="BB7" s="662"/>
      <c r="BC7" s="662"/>
      <c r="BD7" s="662"/>
      <c r="BE7" s="662"/>
      <c r="BF7" s="663"/>
      <c r="BG7" s="664">
        <v>11881</v>
      </c>
      <c r="BH7" s="665"/>
      <c r="BI7" s="665"/>
      <c r="BJ7" s="665"/>
      <c r="BK7" s="665"/>
      <c r="BL7" s="665"/>
      <c r="BM7" s="665"/>
      <c r="BN7" s="666"/>
      <c r="BO7" s="691">
        <v>30.6</v>
      </c>
      <c r="BP7" s="691"/>
      <c r="BQ7" s="691"/>
      <c r="BR7" s="691"/>
      <c r="BS7" s="692" t="s">
        <v>130</v>
      </c>
      <c r="BT7" s="692"/>
      <c r="BU7" s="692"/>
      <c r="BV7" s="692"/>
      <c r="BW7" s="692"/>
      <c r="BX7" s="692"/>
      <c r="BY7" s="692"/>
      <c r="BZ7" s="692"/>
      <c r="CA7" s="692"/>
      <c r="CB7" s="750"/>
      <c r="CD7" s="706" t="s">
        <v>236</v>
      </c>
      <c r="CE7" s="703"/>
      <c r="CF7" s="703"/>
      <c r="CG7" s="703"/>
      <c r="CH7" s="703"/>
      <c r="CI7" s="703"/>
      <c r="CJ7" s="703"/>
      <c r="CK7" s="703"/>
      <c r="CL7" s="703"/>
      <c r="CM7" s="703"/>
      <c r="CN7" s="703"/>
      <c r="CO7" s="703"/>
      <c r="CP7" s="703"/>
      <c r="CQ7" s="704"/>
      <c r="CR7" s="664">
        <v>2161170</v>
      </c>
      <c r="CS7" s="665"/>
      <c r="CT7" s="665"/>
      <c r="CU7" s="665"/>
      <c r="CV7" s="665"/>
      <c r="CW7" s="665"/>
      <c r="CX7" s="665"/>
      <c r="CY7" s="666"/>
      <c r="CZ7" s="691">
        <v>75.400000000000006</v>
      </c>
      <c r="DA7" s="691"/>
      <c r="DB7" s="691"/>
      <c r="DC7" s="691"/>
      <c r="DD7" s="670">
        <v>1769619</v>
      </c>
      <c r="DE7" s="665"/>
      <c r="DF7" s="665"/>
      <c r="DG7" s="665"/>
      <c r="DH7" s="665"/>
      <c r="DI7" s="665"/>
      <c r="DJ7" s="665"/>
      <c r="DK7" s="665"/>
      <c r="DL7" s="665"/>
      <c r="DM7" s="665"/>
      <c r="DN7" s="665"/>
      <c r="DO7" s="665"/>
      <c r="DP7" s="666"/>
      <c r="DQ7" s="670">
        <v>304832</v>
      </c>
      <c r="DR7" s="665"/>
      <c r="DS7" s="665"/>
      <c r="DT7" s="665"/>
      <c r="DU7" s="665"/>
      <c r="DV7" s="665"/>
      <c r="DW7" s="665"/>
      <c r="DX7" s="665"/>
      <c r="DY7" s="665"/>
      <c r="DZ7" s="665"/>
      <c r="EA7" s="665"/>
      <c r="EB7" s="665"/>
      <c r="EC7" s="705"/>
    </row>
    <row r="8" spans="2:143" ht="11.25" customHeight="1" x14ac:dyDescent="0.15">
      <c r="B8" s="661" t="s">
        <v>237</v>
      </c>
      <c r="C8" s="662"/>
      <c r="D8" s="662"/>
      <c r="E8" s="662"/>
      <c r="F8" s="662"/>
      <c r="G8" s="662"/>
      <c r="H8" s="662"/>
      <c r="I8" s="662"/>
      <c r="J8" s="662"/>
      <c r="K8" s="662"/>
      <c r="L8" s="662"/>
      <c r="M8" s="662"/>
      <c r="N8" s="662"/>
      <c r="O8" s="662"/>
      <c r="P8" s="662"/>
      <c r="Q8" s="663"/>
      <c r="R8" s="664">
        <v>146</v>
      </c>
      <c r="S8" s="665"/>
      <c r="T8" s="665"/>
      <c r="U8" s="665"/>
      <c r="V8" s="665"/>
      <c r="W8" s="665"/>
      <c r="X8" s="665"/>
      <c r="Y8" s="666"/>
      <c r="Z8" s="691">
        <v>0</v>
      </c>
      <c r="AA8" s="691"/>
      <c r="AB8" s="691"/>
      <c r="AC8" s="691"/>
      <c r="AD8" s="692">
        <v>146</v>
      </c>
      <c r="AE8" s="692"/>
      <c r="AF8" s="692"/>
      <c r="AG8" s="692"/>
      <c r="AH8" s="692"/>
      <c r="AI8" s="692"/>
      <c r="AJ8" s="692"/>
      <c r="AK8" s="692"/>
      <c r="AL8" s="667">
        <v>0</v>
      </c>
      <c r="AM8" s="668"/>
      <c r="AN8" s="668"/>
      <c r="AO8" s="693"/>
      <c r="AP8" s="661" t="s">
        <v>238</v>
      </c>
      <c r="AQ8" s="662"/>
      <c r="AR8" s="662"/>
      <c r="AS8" s="662"/>
      <c r="AT8" s="662"/>
      <c r="AU8" s="662"/>
      <c r="AV8" s="662"/>
      <c r="AW8" s="662"/>
      <c r="AX8" s="662"/>
      <c r="AY8" s="662"/>
      <c r="AZ8" s="662"/>
      <c r="BA8" s="662"/>
      <c r="BB8" s="662"/>
      <c r="BC8" s="662"/>
      <c r="BD8" s="662"/>
      <c r="BE8" s="662"/>
      <c r="BF8" s="663"/>
      <c r="BG8" s="664">
        <v>472</v>
      </c>
      <c r="BH8" s="665"/>
      <c r="BI8" s="665"/>
      <c r="BJ8" s="665"/>
      <c r="BK8" s="665"/>
      <c r="BL8" s="665"/>
      <c r="BM8" s="665"/>
      <c r="BN8" s="666"/>
      <c r="BO8" s="691">
        <v>1.2</v>
      </c>
      <c r="BP8" s="691"/>
      <c r="BQ8" s="691"/>
      <c r="BR8" s="691"/>
      <c r="BS8" s="692" t="s">
        <v>130</v>
      </c>
      <c r="BT8" s="692"/>
      <c r="BU8" s="692"/>
      <c r="BV8" s="692"/>
      <c r="BW8" s="692"/>
      <c r="BX8" s="692"/>
      <c r="BY8" s="692"/>
      <c r="BZ8" s="692"/>
      <c r="CA8" s="692"/>
      <c r="CB8" s="750"/>
      <c r="CD8" s="706" t="s">
        <v>239</v>
      </c>
      <c r="CE8" s="703"/>
      <c r="CF8" s="703"/>
      <c r="CG8" s="703"/>
      <c r="CH8" s="703"/>
      <c r="CI8" s="703"/>
      <c r="CJ8" s="703"/>
      <c r="CK8" s="703"/>
      <c r="CL8" s="703"/>
      <c r="CM8" s="703"/>
      <c r="CN8" s="703"/>
      <c r="CO8" s="703"/>
      <c r="CP8" s="703"/>
      <c r="CQ8" s="704"/>
      <c r="CR8" s="664">
        <v>144394</v>
      </c>
      <c r="CS8" s="665"/>
      <c r="CT8" s="665"/>
      <c r="CU8" s="665"/>
      <c r="CV8" s="665"/>
      <c r="CW8" s="665"/>
      <c r="CX8" s="665"/>
      <c r="CY8" s="666"/>
      <c r="CZ8" s="691">
        <v>5</v>
      </c>
      <c r="DA8" s="691"/>
      <c r="DB8" s="691"/>
      <c r="DC8" s="691"/>
      <c r="DD8" s="670">
        <v>38830</v>
      </c>
      <c r="DE8" s="665"/>
      <c r="DF8" s="665"/>
      <c r="DG8" s="665"/>
      <c r="DH8" s="665"/>
      <c r="DI8" s="665"/>
      <c r="DJ8" s="665"/>
      <c r="DK8" s="665"/>
      <c r="DL8" s="665"/>
      <c r="DM8" s="665"/>
      <c r="DN8" s="665"/>
      <c r="DO8" s="665"/>
      <c r="DP8" s="666"/>
      <c r="DQ8" s="670">
        <v>81273</v>
      </c>
      <c r="DR8" s="665"/>
      <c r="DS8" s="665"/>
      <c r="DT8" s="665"/>
      <c r="DU8" s="665"/>
      <c r="DV8" s="665"/>
      <c r="DW8" s="665"/>
      <c r="DX8" s="665"/>
      <c r="DY8" s="665"/>
      <c r="DZ8" s="665"/>
      <c r="EA8" s="665"/>
      <c r="EB8" s="665"/>
      <c r="EC8" s="705"/>
    </row>
    <row r="9" spans="2:143" ht="11.25" customHeight="1" x14ac:dyDescent="0.15">
      <c r="B9" s="661" t="s">
        <v>240</v>
      </c>
      <c r="C9" s="662"/>
      <c r="D9" s="662"/>
      <c r="E9" s="662"/>
      <c r="F9" s="662"/>
      <c r="G9" s="662"/>
      <c r="H9" s="662"/>
      <c r="I9" s="662"/>
      <c r="J9" s="662"/>
      <c r="K9" s="662"/>
      <c r="L9" s="662"/>
      <c r="M9" s="662"/>
      <c r="N9" s="662"/>
      <c r="O9" s="662"/>
      <c r="P9" s="662"/>
      <c r="Q9" s="663"/>
      <c r="R9" s="664">
        <v>154</v>
      </c>
      <c r="S9" s="665"/>
      <c r="T9" s="665"/>
      <c r="U9" s="665"/>
      <c r="V9" s="665"/>
      <c r="W9" s="665"/>
      <c r="X9" s="665"/>
      <c r="Y9" s="666"/>
      <c r="Z9" s="691">
        <v>0</v>
      </c>
      <c r="AA9" s="691"/>
      <c r="AB9" s="691"/>
      <c r="AC9" s="691"/>
      <c r="AD9" s="692">
        <v>154</v>
      </c>
      <c r="AE9" s="692"/>
      <c r="AF9" s="692"/>
      <c r="AG9" s="692"/>
      <c r="AH9" s="692"/>
      <c r="AI9" s="692"/>
      <c r="AJ9" s="692"/>
      <c r="AK9" s="692"/>
      <c r="AL9" s="667">
        <v>0</v>
      </c>
      <c r="AM9" s="668"/>
      <c r="AN9" s="668"/>
      <c r="AO9" s="693"/>
      <c r="AP9" s="661" t="s">
        <v>241</v>
      </c>
      <c r="AQ9" s="662"/>
      <c r="AR9" s="662"/>
      <c r="AS9" s="662"/>
      <c r="AT9" s="662"/>
      <c r="AU9" s="662"/>
      <c r="AV9" s="662"/>
      <c r="AW9" s="662"/>
      <c r="AX9" s="662"/>
      <c r="AY9" s="662"/>
      <c r="AZ9" s="662"/>
      <c r="BA9" s="662"/>
      <c r="BB9" s="662"/>
      <c r="BC9" s="662"/>
      <c r="BD9" s="662"/>
      <c r="BE9" s="662"/>
      <c r="BF9" s="663"/>
      <c r="BG9" s="664">
        <v>9120</v>
      </c>
      <c r="BH9" s="665"/>
      <c r="BI9" s="665"/>
      <c r="BJ9" s="665"/>
      <c r="BK9" s="665"/>
      <c r="BL9" s="665"/>
      <c r="BM9" s="665"/>
      <c r="BN9" s="666"/>
      <c r="BO9" s="691">
        <v>23.5</v>
      </c>
      <c r="BP9" s="691"/>
      <c r="BQ9" s="691"/>
      <c r="BR9" s="691"/>
      <c r="BS9" s="692" t="s">
        <v>130</v>
      </c>
      <c r="BT9" s="692"/>
      <c r="BU9" s="692"/>
      <c r="BV9" s="692"/>
      <c r="BW9" s="692"/>
      <c r="BX9" s="692"/>
      <c r="BY9" s="692"/>
      <c r="BZ9" s="692"/>
      <c r="CA9" s="692"/>
      <c r="CB9" s="750"/>
      <c r="CD9" s="706" t="s">
        <v>242</v>
      </c>
      <c r="CE9" s="703"/>
      <c r="CF9" s="703"/>
      <c r="CG9" s="703"/>
      <c r="CH9" s="703"/>
      <c r="CI9" s="703"/>
      <c r="CJ9" s="703"/>
      <c r="CK9" s="703"/>
      <c r="CL9" s="703"/>
      <c r="CM9" s="703"/>
      <c r="CN9" s="703"/>
      <c r="CO9" s="703"/>
      <c r="CP9" s="703"/>
      <c r="CQ9" s="704"/>
      <c r="CR9" s="664">
        <v>113392</v>
      </c>
      <c r="CS9" s="665"/>
      <c r="CT9" s="665"/>
      <c r="CU9" s="665"/>
      <c r="CV9" s="665"/>
      <c r="CW9" s="665"/>
      <c r="CX9" s="665"/>
      <c r="CY9" s="666"/>
      <c r="CZ9" s="691">
        <v>4</v>
      </c>
      <c r="DA9" s="691"/>
      <c r="DB9" s="691"/>
      <c r="DC9" s="691"/>
      <c r="DD9" s="670">
        <v>300</v>
      </c>
      <c r="DE9" s="665"/>
      <c r="DF9" s="665"/>
      <c r="DG9" s="665"/>
      <c r="DH9" s="665"/>
      <c r="DI9" s="665"/>
      <c r="DJ9" s="665"/>
      <c r="DK9" s="665"/>
      <c r="DL9" s="665"/>
      <c r="DM9" s="665"/>
      <c r="DN9" s="665"/>
      <c r="DO9" s="665"/>
      <c r="DP9" s="666"/>
      <c r="DQ9" s="670">
        <v>62860</v>
      </c>
      <c r="DR9" s="665"/>
      <c r="DS9" s="665"/>
      <c r="DT9" s="665"/>
      <c r="DU9" s="665"/>
      <c r="DV9" s="665"/>
      <c r="DW9" s="665"/>
      <c r="DX9" s="665"/>
      <c r="DY9" s="665"/>
      <c r="DZ9" s="665"/>
      <c r="EA9" s="665"/>
      <c r="EB9" s="665"/>
      <c r="EC9" s="705"/>
    </row>
    <row r="10" spans="2:143" ht="11.25" customHeight="1" x14ac:dyDescent="0.15">
      <c r="B10" s="661" t="s">
        <v>243</v>
      </c>
      <c r="C10" s="662"/>
      <c r="D10" s="662"/>
      <c r="E10" s="662"/>
      <c r="F10" s="662"/>
      <c r="G10" s="662"/>
      <c r="H10" s="662"/>
      <c r="I10" s="662"/>
      <c r="J10" s="662"/>
      <c r="K10" s="662"/>
      <c r="L10" s="662"/>
      <c r="M10" s="662"/>
      <c r="N10" s="662"/>
      <c r="O10" s="662"/>
      <c r="P10" s="662"/>
      <c r="Q10" s="663"/>
      <c r="R10" s="664" t="s">
        <v>130</v>
      </c>
      <c r="S10" s="665"/>
      <c r="T10" s="665"/>
      <c r="U10" s="665"/>
      <c r="V10" s="665"/>
      <c r="W10" s="665"/>
      <c r="X10" s="665"/>
      <c r="Y10" s="666"/>
      <c r="Z10" s="691" t="s">
        <v>130</v>
      </c>
      <c r="AA10" s="691"/>
      <c r="AB10" s="691"/>
      <c r="AC10" s="691"/>
      <c r="AD10" s="692" t="s">
        <v>130</v>
      </c>
      <c r="AE10" s="692"/>
      <c r="AF10" s="692"/>
      <c r="AG10" s="692"/>
      <c r="AH10" s="692"/>
      <c r="AI10" s="692"/>
      <c r="AJ10" s="692"/>
      <c r="AK10" s="692"/>
      <c r="AL10" s="667" t="s">
        <v>130</v>
      </c>
      <c r="AM10" s="668"/>
      <c r="AN10" s="668"/>
      <c r="AO10" s="693"/>
      <c r="AP10" s="661" t="s">
        <v>244</v>
      </c>
      <c r="AQ10" s="662"/>
      <c r="AR10" s="662"/>
      <c r="AS10" s="662"/>
      <c r="AT10" s="662"/>
      <c r="AU10" s="662"/>
      <c r="AV10" s="662"/>
      <c r="AW10" s="662"/>
      <c r="AX10" s="662"/>
      <c r="AY10" s="662"/>
      <c r="AZ10" s="662"/>
      <c r="BA10" s="662"/>
      <c r="BB10" s="662"/>
      <c r="BC10" s="662"/>
      <c r="BD10" s="662"/>
      <c r="BE10" s="662"/>
      <c r="BF10" s="663"/>
      <c r="BG10" s="664">
        <v>1155</v>
      </c>
      <c r="BH10" s="665"/>
      <c r="BI10" s="665"/>
      <c r="BJ10" s="665"/>
      <c r="BK10" s="665"/>
      <c r="BL10" s="665"/>
      <c r="BM10" s="665"/>
      <c r="BN10" s="666"/>
      <c r="BO10" s="691">
        <v>3</v>
      </c>
      <c r="BP10" s="691"/>
      <c r="BQ10" s="691"/>
      <c r="BR10" s="691"/>
      <c r="BS10" s="692" t="s">
        <v>130</v>
      </c>
      <c r="BT10" s="692"/>
      <c r="BU10" s="692"/>
      <c r="BV10" s="692"/>
      <c r="BW10" s="692"/>
      <c r="BX10" s="692"/>
      <c r="BY10" s="692"/>
      <c r="BZ10" s="692"/>
      <c r="CA10" s="692"/>
      <c r="CB10" s="750"/>
      <c r="CD10" s="706" t="s">
        <v>245</v>
      </c>
      <c r="CE10" s="703"/>
      <c r="CF10" s="703"/>
      <c r="CG10" s="703"/>
      <c r="CH10" s="703"/>
      <c r="CI10" s="703"/>
      <c r="CJ10" s="703"/>
      <c r="CK10" s="703"/>
      <c r="CL10" s="703"/>
      <c r="CM10" s="703"/>
      <c r="CN10" s="703"/>
      <c r="CO10" s="703"/>
      <c r="CP10" s="703"/>
      <c r="CQ10" s="704"/>
      <c r="CR10" s="664" t="s">
        <v>130</v>
      </c>
      <c r="CS10" s="665"/>
      <c r="CT10" s="665"/>
      <c r="CU10" s="665"/>
      <c r="CV10" s="665"/>
      <c r="CW10" s="665"/>
      <c r="CX10" s="665"/>
      <c r="CY10" s="666"/>
      <c r="CZ10" s="691" t="s">
        <v>130</v>
      </c>
      <c r="DA10" s="691"/>
      <c r="DB10" s="691"/>
      <c r="DC10" s="691"/>
      <c r="DD10" s="670" t="s">
        <v>130</v>
      </c>
      <c r="DE10" s="665"/>
      <c r="DF10" s="665"/>
      <c r="DG10" s="665"/>
      <c r="DH10" s="665"/>
      <c r="DI10" s="665"/>
      <c r="DJ10" s="665"/>
      <c r="DK10" s="665"/>
      <c r="DL10" s="665"/>
      <c r="DM10" s="665"/>
      <c r="DN10" s="665"/>
      <c r="DO10" s="665"/>
      <c r="DP10" s="666"/>
      <c r="DQ10" s="670" t="s">
        <v>130</v>
      </c>
      <c r="DR10" s="665"/>
      <c r="DS10" s="665"/>
      <c r="DT10" s="665"/>
      <c r="DU10" s="665"/>
      <c r="DV10" s="665"/>
      <c r="DW10" s="665"/>
      <c r="DX10" s="665"/>
      <c r="DY10" s="665"/>
      <c r="DZ10" s="665"/>
      <c r="EA10" s="665"/>
      <c r="EB10" s="665"/>
      <c r="EC10" s="705"/>
    </row>
    <row r="11" spans="2:143" ht="11.25" customHeight="1" x14ac:dyDescent="0.15">
      <c r="B11" s="661" t="s">
        <v>246</v>
      </c>
      <c r="C11" s="662"/>
      <c r="D11" s="662"/>
      <c r="E11" s="662"/>
      <c r="F11" s="662"/>
      <c r="G11" s="662"/>
      <c r="H11" s="662"/>
      <c r="I11" s="662"/>
      <c r="J11" s="662"/>
      <c r="K11" s="662"/>
      <c r="L11" s="662"/>
      <c r="M11" s="662"/>
      <c r="N11" s="662"/>
      <c r="O11" s="662"/>
      <c r="P11" s="662"/>
      <c r="Q11" s="663"/>
      <c r="R11" s="664">
        <v>9955</v>
      </c>
      <c r="S11" s="665"/>
      <c r="T11" s="665"/>
      <c r="U11" s="665"/>
      <c r="V11" s="665"/>
      <c r="W11" s="665"/>
      <c r="X11" s="665"/>
      <c r="Y11" s="666"/>
      <c r="Z11" s="667">
        <v>0.3</v>
      </c>
      <c r="AA11" s="668"/>
      <c r="AB11" s="668"/>
      <c r="AC11" s="669"/>
      <c r="AD11" s="670">
        <v>9955</v>
      </c>
      <c r="AE11" s="665"/>
      <c r="AF11" s="665"/>
      <c r="AG11" s="665"/>
      <c r="AH11" s="665"/>
      <c r="AI11" s="665"/>
      <c r="AJ11" s="665"/>
      <c r="AK11" s="666"/>
      <c r="AL11" s="667">
        <v>1.9</v>
      </c>
      <c r="AM11" s="668"/>
      <c r="AN11" s="668"/>
      <c r="AO11" s="693"/>
      <c r="AP11" s="661" t="s">
        <v>247</v>
      </c>
      <c r="AQ11" s="662"/>
      <c r="AR11" s="662"/>
      <c r="AS11" s="662"/>
      <c r="AT11" s="662"/>
      <c r="AU11" s="662"/>
      <c r="AV11" s="662"/>
      <c r="AW11" s="662"/>
      <c r="AX11" s="662"/>
      <c r="AY11" s="662"/>
      <c r="AZ11" s="662"/>
      <c r="BA11" s="662"/>
      <c r="BB11" s="662"/>
      <c r="BC11" s="662"/>
      <c r="BD11" s="662"/>
      <c r="BE11" s="662"/>
      <c r="BF11" s="663"/>
      <c r="BG11" s="664">
        <v>1134</v>
      </c>
      <c r="BH11" s="665"/>
      <c r="BI11" s="665"/>
      <c r="BJ11" s="665"/>
      <c r="BK11" s="665"/>
      <c r="BL11" s="665"/>
      <c r="BM11" s="665"/>
      <c r="BN11" s="666"/>
      <c r="BO11" s="691">
        <v>2.9</v>
      </c>
      <c r="BP11" s="691"/>
      <c r="BQ11" s="691"/>
      <c r="BR11" s="691"/>
      <c r="BS11" s="692" t="s">
        <v>130</v>
      </c>
      <c r="BT11" s="692"/>
      <c r="BU11" s="692"/>
      <c r="BV11" s="692"/>
      <c r="BW11" s="692"/>
      <c r="BX11" s="692"/>
      <c r="BY11" s="692"/>
      <c r="BZ11" s="692"/>
      <c r="CA11" s="692"/>
      <c r="CB11" s="750"/>
      <c r="CD11" s="706" t="s">
        <v>248</v>
      </c>
      <c r="CE11" s="703"/>
      <c r="CF11" s="703"/>
      <c r="CG11" s="703"/>
      <c r="CH11" s="703"/>
      <c r="CI11" s="703"/>
      <c r="CJ11" s="703"/>
      <c r="CK11" s="703"/>
      <c r="CL11" s="703"/>
      <c r="CM11" s="703"/>
      <c r="CN11" s="703"/>
      <c r="CO11" s="703"/>
      <c r="CP11" s="703"/>
      <c r="CQ11" s="704"/>
      <c r="CR11" s="664">
        <v>58277</v>
      </c>
      <c r="CS11" s="665"/>
      <c r="CT11" s="665"/>
      <c r="CU11" s="665"/>
      <c r="CV11" s="665"/>
      <c r="CW11" s="665"/>
      <c r="CX11" s="665"/>
      <c r="CY11" s="666"/>
      <c r="CZ11" s="691">
        <v>2</v>
      </c>
      <c r="DA11" s="691"/>
      <c r="DB11" s="691"/>
      <c r="DC11" s="691"/>
      <c r="DD11" s="670">
        <v>211</v>
      </c>
      <c r="DE11" s="665"/>
      <c r="DF11" s="665"/>
      <c r="DG11" s="665"/>
      <c r="DH11" s="665"/>
      <c r="DI11" s="665"/>
      <c r="DJ11" s="665"/>
      <c r="DK11" s="665"/>
      <c r="DL11" s="665"/>
      <c r="DM11" s="665"/>
      <c r="DN11" s="665"/>
      <c r="DO11" s="665"/>
      <c r="DP11" s="666"/>
      <c r="DQ11" s="670">
        <v>48119</v>
      </c>
      <c r="DR11" s="665"/>
      <c r="DS11" s="665"/>
      <c r="DT11" s="665"/>
      <c r="DU11" s="665"/>
      <c r="DV11" s="665"/>
      <c r="DW11" s="665"/>
      <c r="DX11" s="665"/>
      <c r="DY11" s="665"/>
      <c r="DZ11" s="665"/>
      <c r="EA11" s="665"/>
      <c r="EB11" s="665"/>
      <c r="EC11" s="705"/>
    </row>
    <row r="12" spans="2:143" ht="11.25" customHeight="1" x14ac:dyDescent="0.15">
      <c r="B12" s="661" t="s">
        <v>249</v>
      </c>
      <c r="C12" s="662"/>
      <c r="D12" s="662"/>
      <c r="E12" s="662"/>
      <c r="F12" s="662"/>
      <c r="G12" s="662"/>
      <c r="H12" s="662"/>
      <c r="I12" s="662"/>
      <c r="J12" s="662"/>
      <c r="K12" s="662"/>
      <c r="L12" s="662"/>
      <c r="M12" s="662"/>
      <c r="N12" s="662"/>
      <c r="O12" s="662"/>
      <c r="P12" s="662"/>
      <c r="Q12" s="663"/>
      <c r="R12" s="664" t="s">
        <v>130</v>
      </c>
      <c r="S12" s="665"/>
      <c r="T12" s="665"/>
      <c r="U12" s="665"/>
      <c r="V12" s="665"/>
      <c r="W12" s="665"/>
      <c r="X12" s="665"/>
      <c r="Y12" s="666"/>
      <c r="Z12" s="691" t="s">
        <v>130</v>
      </c>
      <c r="AA12" s="691"/>
      <c r="AB12" s="691"/>
      <c r="AC12" s="691"/>
      <c r="AD12" s="692" t="s">
        <v>130</v>
      </c>
      <c r="AE12" s="692"/>
      <c r="AF12" s="692"/>
      <c r="AG12" s="692"/>
      <c r="AH12" s="692"/>
      <c r="AI12" s="692"/>
      <c r="AJ12" s="692"/>
      <c r="AK12" s="692"/>
      <c r="AL12" s="667" t="s">
        <v>130</v>
      </c>
      <c r="AM12" s="668"/>
      <c r="AN12" s="668"/>
      <c r="AO12" s="693"/>
      <c r="AP12" s="661" t="s">
        <v>250</v>
      </c>
      <c r="AQ12" s="662"/>
      <c r="AR12" s="662"/>
      <c r="AS12" s="662"/>
      <c r="AT12" s="662"/>
      <c r="AU12" s="662"/>
      <c r="AV12" s="662"/>
      <c r="AW12" s="662"/>
      <c r="AX12" s="662"/>
      <c r="AY12" s="662"/>
      <c r="AZ12" s="662"/>
      <c r="BA12" s="662"/>
      <c r="BB12" s="662"/>
      <c r="BC12" s="662"/>
      <c r="BD12" s="662"/>
      <c r="BE12" s="662"/>
      <c r="BF12" s="663"/>
      <c r="BG12" s="664">
        <v>24222</v>
      </c>
      <c r="BH12" s="665"/>
      <c r="BI12" s="665"/>
      <c r="BJ12" s="665"/>
      <c r="BK12" s="665"/>
      <c r="BL12" s="665"/>
      <c r="BM12" s="665"/>
      <c r="BN12" s="666"/>
      <c r="BO12" s="691">
        <v>62.4</v>
      </c>
      <c r="BP12" s="691"/>
      <c r="BQ12" s="691"/>
      <c r="BR12" s="691"/>
      <c r="BS12" s="692" t="s">
        <v>130</v>
      </c>
      <c r="BT12" s="692"/>
      <c r="BU12" s="692"/>
      <c r="BV12" s="692"/>
      <c r="BW12" s="692"/>
      <c r="BX12" s="692"/>
      <c r="BY12" s="692"/>
      <c r="BZ12" s="692"/>
      <c r="CA12" s="692"/>
      <c r="CB12" s="750"/>
      <c r="CD12" s="706" t="s">
        <v>251</v>
      </c>
      <c r="CE12" s="703"/>
      <c r="CF12" s="703"/>
      <c r="CG12" s="703"/>
      <c r="CH12" s="703"/>
      <c r="CI12" s="703"/>
      <c r="CJ12" s="703"/>
      <c r="CK12" s="703"/>
      <c r="CL12" s="703"/>
      <c r="CM12" s="703"/>
      <c r="CN12" s="703"/>
      <c r="CO12" s="703"/>
      <c r="CP12" s="703"/>
      <c r="CQ12" s="704"/>
      <c r="CR12" s="664">
        <v>60858</v>
      </c>
      <c r="CS12" s="665"/>
      <c r="CT12" s="665"/>
      <c r="CU12" s="665"/>
      <c r="CV12" s="665"/>
      <c r="CW12" s="665"/>
      <c r="CX12" s="665"/>
      <c r="CY12" s="666"/>
      <c r="CZ12" s="691">
        <v>2.1</v>
      </c>
      <c r="DA12" s="691"/>
      <c r="DB12" s="691"/>
      <c r="DC12" s="691"/>
      <c r="DD12" s="670">
        <v>9332</v>
      </c>
      <c r="DE12" s="665"/>
      <c r="DF12" s="665"/>
      <c r="DG12" s="665"/>
      <c r="DH12" s="665"/>
      <c r="DI12" s="665"/>
      <c r="DJ12" s="665"/>
      <c r="DK12" s="665"/>
      <c r="DL12" s="665"/>
      <c r="DM12" s="665"/>
      <c r="DN12" s="665"/>
      <c r="DO12" s="665"/>
      <c r="DP12" s="666"/>
      <c r="DQ12" s="670">
        <v>10229</v>
      </c>
      <c r="DR12" s="665"/>
      <c r="DS12" s="665"/>
      <c r="DT12" s="665"/>
      <c r="DU12" s="665"/>
      <c r="DV12" s="665"/>
      <c r="DW12" s="665"/>
      <c r="DX12" s="665"/>
      <c r="DY12" s="665"/>
      <c r="DZ12" s="665"/>
      <c r="EA12" s="665"/>
      <c r="EB12" s="665"/>
      <c r="EC12" s="705"/>
    </row>
    <row r="13" spans="2:143" ht="11.25" customHeight="1" x14ac:dyDescent="0.15">
      <c r="B13" s="661" t="s">
        <v>252</v>
      </c>
      <c r="C13" s="662"/>
      <c r="D13" s="662"/>
      <c r="E13" s="662"/>
      <c r="F13" s="662"/>
      <c r="G13" s="662"/>
      <c r="H13" s="662"/>
      <c r="I13" s="662"/>
      <c r="J13" s="662"/>
      <c r="K13" s="662"/>
      <c r="L13" s="662"/>
      <c r="M13" s="662"/>
      <c r="N13" s="662"/>
      <c r="O13" s="662"/>
      <c r="P13" s="662"/>
      <c r="Q13" s="663"/>
      <c r="R13" s="664" t="s">
        <v>130</v>
      </c>
      <c r="S13" s="665"/>
      <c r="T13" s="665"/>
      <c r="U13" s="665"/>
      <c r="V13" s="665"/>
      <c r="W13" s="665"/>
      <c r="X13" s="665"/>
      <c r="Y13" s="666"/>
      <c r="Z13" s="691" t="s">
        <v>130</v>
      </c>
      <c r="AA13" s="691"/>
      <c r="AB13" s="691"/>
      <c r="AC13" s="691"/>
      <c r="AD13" s="692" t="s">
        <v>130</v>
      </c>
      <c r="AE13" s="692"/>
      <c r="AF13" s="692"/>
      <c r="AG13" s="692"/>
      <c r="AH13" s="692"/>
      <c r="AI13" s="692"/>
      <c r="AJ13" s="692"/>
      <c r="AK13" s="692"/>
      <c r="AL13" s="667" t="s">
        <v>130</v>
      </c>
      <c r="AM13" s="668"/>
      <c r="AN13" s="668"/>
      <c r="AO13" s="693"/>
      <c r="AP13" s="661" t="s">
        <v>253</v>
      </c>
      <c r="AQ13" s="662"/>
      <c r="AR13" s="662"/>
      <c r="AS13" s="662"/>
      <c r="AT13" s="662"/>
      <c r="AU13" s="662"/>
      <c r="AV13" s="662"/>
      <c r="AW13" s="662"/>
      <c r="AX13" s="662"/>
      <c r="AY13" s="662"/>
      <c r="AZ13" s="662"/>
      <c r="BA13" s="662"/>
      <c r="BB13" s="662"/>
      <c r="BC13" s="662"/>
      <c r="BD13" s="662"/>
      <c r="BE13" s="662"/>
      <c r="BF13" s="663"/>
      <c r="BG13" s="664">
        <v>24222</v>
      </c>
      <c r="BH13" s="665"/>
      <c r="BI13" s="665"/>
      <c r="BJ13" s="665"/>
      <c r="BK13" s="665"/>
      <c r="BL13" s="665"/>
      <c r="BM13" s="665"/>
      <c r="BN13" s="666"/>
      <c r="BO13" s="691">
        <v>62.4</v>
      </c>
      <c r="BP13" s="691"/>
      <c r="BQ13" s="691"/>
      <c r="BR13" s="691"/>
      <c r="BS13" s="692" t="s">
        <v>130</v>
      </c>
      <c r="BT13" s="692"/>
      <c r="BU13" s="692"/>
      <c r="BV13" s="692"/>
      <c r="BW13" s="692"/>
      <c r="BX13" s="692"/>
      <c r="BY13" s="692"/>
      <c r="BZ13" s="692"/>
      <c r="CA13" s="692"/>
      <c r="CB13" s="750"/>
      <c r="CD13" s="706" t="s">
        <v>254</v>
      </c>
      <c r="CE13" s="703"/>
      <c r="CF13" s="703"/>
      <c r="CG13" s="703"/>
      <c r="CH13" s="703"/>
      <c r="CI13" s="703"/>
      <c r="CJ13" s="703"/>
      <c r="CK13" s="703"/>
      <c r="CL13" s="703"/>
      <c r="CM13" s="703"/>
      <c r="CN13" s="703"/>
      <c r="CO13" s="703"/>
      <c r="CP13" s="703"/>
      <c r="CQ13" s="704"/>
      <c r="CR13" s="664">
        <v>58899</v>
      </c>
      <c r="CS13" s="665"/>
      <c r="CT13" s="665"/>
      <c r="CU13" s="665"/>
      <c r="CV13" s="665"/>
      <c r="CW13" s="665"/>
      <c r="CX13" s="665"/>
      <c r="CY13" s="666"/>
      <c r="CZ13" s="691">
        <v>2.1</v>
      </c>
      <c r="DA13" s="691"/>
      <c r="DB13" s="691"/>
      <c r="DC13" s="691"/>
      <c r="DD13" s="670">
        <v>19652</v>
      </c>
      <c r="DE13" s="665"/>
      <c r="DF13" s="665"/>
      <c r="DG13" s="665"/>
      <c r="DH13" s="665"/>
      <c r="DI13" s="665"/>
      <c r="DJ13" s="665"/>
      <c r="DK13" s="665"/>
      <c r="DL13" s="665"/>
      <c r="DM13" s="665"/>
      <c r="DN13" s="665"/>
      <c r="DO13" s="665"/>
      <c r="DP13" s="666"/>
      <c r="DQ13" s="670">
        <v>26571</v>
      </c>
      <c r="DR13" s="665"/>
      <c r="DS13" s="665"/>
      <c r="DT13" s="665"/>
      <c r="DU13" s="665"/>
      <c r="DV13" s="665"/>
      <c r="DW13" s="665"/>
      <c r="DX13" s="665"/>
      <c r="DY13" s="665"/>
      <c r="DZ13" s="665"/>
      <c r="EA13" s="665"/>
      <c r="EB13" s="665"/>
      <c r="EC13" s="705"/>
    </row>
    <row r="14" spans="2:143" ht="11.25" customHeight="1" x14ac:dyDescent="0.15">
      <c r="B14" s="661" t="s">
        <v>255</v>
      </c>
      <c r="C14" s="662"/>
      <c r="D14" s="662"/>
      <c r="E14" s="662"/>
      <c r="F14" s="662"/>
      <c r="G14" s="662"/>
      <c r="H14" s="662"/>
      <c r="I14" s="662"/>
      <c r="J14" s="662"/>
      <c r="K14" s="662"/>
      <c r="L14" s="662"/>
      <c r="M14" s="662"/>
      <c r="N14" s="662"/>
      <c r="O14" s="662"/>
      <c r="P14" s="662"/>
      <c r="Q14" s="663"/>
      <c r="R14" s="664" t="s">
        <v>130</v>
      </c>
      <c r="S14" s="665"/>
      <c r="T14" s="665"/>
      <c r="U14" s="665"/>
      <c r="V14" s="665"/>
      <c r="W14" s="665"/>
      <c r="X14" s="665"/>
      <c r="Y14" s="666"/>
      <c r="Z14" s="691" t="s">
        <v>130</v>
      </c>
      <c r="AA14" s="691"/>
      <c r="AB14" s="691"/>
      <c r="AC14" s="691"/>
      <c r="AD14" s="692" t="s">
        <v>130</v>
      </c>
      <c r="AE14" s="692"/>
      <c r="AF14" s="692"/>
      <c r="AG14" s="692"/>
      <c r="AH14" s="692"/>
      <c r="AI14" s="692"/>
      <c r="AJ14" s="692"/>
      <c r="AK14" s="692"/>
      <c r="AL14" s="667" t="s">
        <v>130</v>
      </c>
      <c r="AM14" s="668"/>
      <c r="AN14" s="668"/>
      <c r="AO14" s="693"/>
      <c r="AP14" s="661" t="s">
        <v>256</v>
      </c>
      <c r="AQ14" s="662"/>
      <c r="AR14" s="662"/>
      <c r="AS14" s="662"/>
      <c r="AT14" s="662"/>
      <c r="AU14" s="662"/>
      <c r="AV14" s="662"/>
      <c r="AW14" s="662"/>
      <c r="AX14" s="662"/>
      <c r="AY14" s="662"/>
      <c r="AZ14" s="662"/>
      <c r="BA14" s="662"/>
      <c r="BB14" s="662"/>
      <c r="BC14" s="662"/>
      <c r="BD14" s="662"/>
      <c r="BE14" s="662"/>
      <c r="BF14" s="663"/>
      <c r="BG14" s="664">
        <v>1267</v>
      </c>
      <c r="BH14" s="665"/>
      <c r="BI14" s="665"/>
      <c r="BJ14" s="665"/>
      <c r="BK14" s="665"/>
      <c r="BL14" s="665"/>
      <c r="BM14" s="665"/>
      <c r="BN14" s="666"/>
      <c r="BO14" s="691">
        <v>3.3</v>
      </c>
      <c r="BP14" s="691"/>
      <c r="BQ14" s="691"/>
      <c r="BR14" s="691"/>
      <c r="BS14" s="692" t="s">
        <v>130</v>
      </c>
      <c r="BT14" s="692"/>
      <c r="BU14" s="692"/>
      <c r="BV14" s="692"/>
      <c r="BW14" s="692"/>
      <c r="BX14" s="692"/>
      <c r="BY14" s="692"/>
      <c r="BZ14" s="692"/>
      <c r="CA14" s="692"/>
      <c r="CB14" s="750"/>
      <c r="CD14" s="706" t="s">
        <v>257</v>
      </c>
      <c r="CE14" s="703"/>
      <c r="CF14" s="703"/>
      <c r="CG14" s="703"/>
      <c r="CH14" s="703"/>
      <c r="CI14" s="703"/>
      <c r="CJ14" s="703"/>
      <c r="CK14" s="703"/>
      <c r="CL14" s="703"/>
      <c r="CM14" s="703"/>
      <c r="CN14" s="703"/>
      <c r="CO14" s="703"/>
      <c r="CP14" s="703"/>
      <c r="CQ14" s="704"/>
      <c r="CR14" s="664">
        <v>43032</v>
      </c>
      <c r="CS14" s="665"/>
      <c r="CT14" s="665"/>
      <c r="CU14" s="665"/>
      <c r="CV14" s="665"/>
      <c r="CW14" s="665"/>
      <c r="CX14" s="665"/>
      <c r="CY14" s="666"/>
      <c r="CZ14" s="691">
        <v>1.5</v>
      </c>
      <c r="DA14" s="691"/>
      <c r="DB14" s="691"/>
      <c r="DC14" s="691"/>
      <c r="DD14" s="670">
        <v>18794</v>
      </c>
      <c r="DE14" s="665"/>
      <c r="DF14" s="665"/>
      <c r="DG14" s="665"/>
      <c r="DH14" s="665"/>
      <c r="DI14" s="665"/>
      <c r="DJ14" s="665"/>
      <c r="DK14" s="665"/>
      <c r="DL14" s="665"/>
      <c r="DM14" s="665"/>
      <c r="DN14" s="665"/>
      <c r="DO14" s="665"/>
      <c r="DP14" s="666"/>
      <c r="DQ14" s="670">
        <v>21881</v>
      </c>
      <c r="DR14" s="665"/>
      <c r="DS14" s="665"/>
      <c r="DT14" s="665"/>
      <c r="DU14" s="665"/>
      <c r="DV14" s="665"/>
      <c r="DW14" s="665"/>
      <c r="DX14" s="665"/>
      <c r="DY14" s="665"/>
      <c r="DZ14" s="665"/>
      <c r="EA14" s="665"/>
      <c r="EB14" s="665"/>
      <c r="EC14" s="705"/>
    </row>
    <row r="15" spans="2:143" ht="11.25" customHeight="1" x14ac:dyDescent="0.15">
      <c r="B15" s="661" t="s">
        <v>258</v>
      </c>
      <c r="C15" s="662"/>
      <c r="D15" s="662"/>
      <c r="E15" s="662"/>
      <c r="F15" s="662"/>
      <c r="G15" s="662"/>
      <c r="H15" s="662"/>
      <c r="I15" s="662"/>
      <c r="J15" s="662"/>
      <c r="K15" s="662"/>
      <c r="L15" s="662"/>
      <c r="M15" s="662"/>
      <c r="N15" s="662"/>
      <c r="O15" s="662"/>
      <c r="P15" s="662"/>
      <c r="Q15" s="663"/>
      <c r="R15" s="664" t="s">
        <v>130</v>
      </c>
      <c r="S15" s="665"/>
      <c r="T15" s="665"/>
      <c r="U15" s="665"/>
      <c r="V15" s="665"/>
      <c r="W15" s="665"/>
      <c r="X15" s="665"/>
      <c r="Y15" s="666"/>
      <c r="Z15" s="691" t="s">
        <v>130</v>
      </c>
      <c r="AA15" s="691"/>
      <c r="AB15" s="691"/>
      <c r="AC15" s="691"/>
      <c r="AD15" s="692" t="s">
        <v>130</v>
      </c>
      <c r="AE15" s="692"/>
      <c r="AF15" s="692"/>
      <c r="AG15" s="692"/>
      <c r="AH15" s="692"/>
      <c r="AI15" s="692"/>
      <c r="AJ15" s="692"/>
      <c r="AK15" s="692"/>
      <c r="AL15" s="667" t="s">
        <v>130</v>
      </c>
      <c r="AM15" s="668"/>
      <c r="AN15" s="668"/>
      <c r="AO15" s="693"/>
      <c r="AP15" s="661" t="s">
        <v>259</v>
      </c>
      <c r="AQ15" s="662"/>
      <c r="AR15" s="662"/>
      <c r="AS15" s="662"/>
      <c r="AT15" s="662"/>
      <c r="AU15" s="662"/>
      <c r="AV15" s="662"/>
      <c r="AW15" s="662"/>
      <c r="AX15" s="662"/>
      <c r="AY15" s="662"/>
      <c r="AZ15" s="662"/>
      <c r="BA15" s="662"/>
      <c r="BB15" s="662"/>
      <c r="BC15" s="662"/>
      <c r="BD15" s="662"/>
      <c r="BE15" s="662"/>
      <c r="BF15" s="663"/>
      <c r="BG15" s="664">
        <v>1466</v>
      </c>
      <c r="BH15" s="665"/>
      <c r="BI15" s="665"/>
      <c r="BJ15" s="665"/>
      <c r="BK15" s="665"/>
      <c r="BL15" s="665"/>
      <c r="BM15" s="665"/>
      <c r="BN15" s="666"/>
      <c r="BO15" s="691">
        <v>3.8</v>
      </c>
      <c r="BP15" s="691"/>
      <c r="BQ15" s="691"/>
      <c r="BR15" s="691"/>
      <c r="BS15" s="692" t="s">
        <v>130</v>
      </c>
      <c r="BT15" s="692"/>
      <c r="BU15" s="692"/>
      <c r="BV15" s="692"/>
      <c r="BW15" s="692"/>
      <c r="BX15" s="692"/>
      <c r="BY15" s="692"/>
      <c r="BZ15" s="692"/>
      <c r="CA15" s="692"/>
      <c r="CB15" s="750"/>
      <c r="CD15" s="706" t="s">
        <v>260</v>
      </c>
      <c r="CE15" s="703"/>
      <c r="CF15" s="703"/>
      <c r="CG15" s="703"/>
      <c r="CH15" s="703"/>
      <c r="CI15" s="703"/>
      <c r="CJ15" s="703"/>
      <c r="CK15" s="703"/>
      <c r="CL15" s="703"/>
      <c r="CM15" s="703"/>
      <c r="CN15" s="703"/>
      <c r="CO15" s="703"/>
      <c r="CP15" s="703"/>
      <c r="CQ15" s="704"/>
      <c r="CR15" s="664">
        <v>101669</v>
      </c>
      <c r="CS15" s="665"/>
      <c r="CT15" s="665"/>
      <c r="CU15" s="665"/>
      <c r="CV15" s="665"/>
      <c r="CW15" s="665"/>
      <c r="CX15" s="665"/>
      <c r="CY15" s="666"/>
      <c r="CZ15" s="691">
        <v>3.5</v>
      </c>
      <c r="DA15" s="691"/>
      <c r="DB15" s="691"/>
      <c r="DC15" s="691"/>
      <c r="DD15" s="670">
        <v>13615</v>
      </c>
      <c r="DE15" s="665"/>
      <c r="DF15" s="665"/>
      <c r="DG15" s="665"/>
      <c r="DH15" s="665"/>
      <c r="DI15" s="665"/>
      <c r="DJ15" s="665"/>
      <c r="DK15" s="665"/>
      <c r="DL15" s="665"/>
      <c r="DM15" s="665"/>
      <c r="DN15" s="665"/>
      <c r="DO15" s="665"/>
      <c r="DP15" s="666"/>
      <c r="DQ15" s="670">
        <v>63076</v>
      </c>
      <c r="DR15" s="665"/>
      <c r="DS15" s="665"/>
      <c r="DT15" s="665"/>
      <c r="DU15" s="665"/>
      <c r="DV15" s="665"/>
      <c r="DW15" s="665"/>
      <c r="DX15" s="665"/>
      <c r="DY15" s="665"/>
      <c r="DZ15" s="665"/>
      <c r="EA15" s="665"/>
      <c r="EB15" s="665"/>
      <c r="EC15" s="705"/>
    </row>
    <row r="16" spans="2:143" ht="11.25" customHeight="1" x14ac:dyDescent="0.15">
      <c r="B16" s="661" t="s">
        <v>261</v>
      </c>
      <c r="C16" s="662"/>
      <c r="D16" s="662"/>
      <c r="E16" s="662"/>
      <c r="F16" s="662"/>
      <c r="G16" s="662"/>
      <c r="H16" s="662"/>
      <c r="I16" s="662"/>
      <c r="J16" s="662"/>
      <c r="K16" s="662"/>
      <c r="L16" s="662"/>
      <c r="M16" s="662"/>
      <c r="N16" s="662"/>
      <c r="O16" s="662"/>
      <c r="P16" s="662"/>
      <c r="Q16" s="663"/>
      <c r="R16" s="664">
        <v>414</v>
      </c>
      <c r="S16" s="665"/>
      <c r="T16" s="665"/>
      <c r="U16" s="665"/>
      <c r="V16" s="665"/>
      <c r="W16" s="665"/>
      <c r="X16" s="665"/>
      <c r="Y16" s="666"/>
      <c r="Z16" s="691">
        <v>0</v>
      </c>
      <c r="AA16" s="691"/>
      <c r="AB16" s="691"/>
      <c r="AC16" s="691"/>
      <c r="AD16" s="692">
        <v>414</v>
      </c>
      <c r="AE16" s="692"/>
      <c r="AF16" s="692"/>
      <c r="AG16" s="692"/>
      <c r="AH16" s="692"/>
      <c r="AI16" s="692"/>
      <c r="AJ16" s="692"/>
      <c r="AK16" s="692"/>
      <c r="AL16" s="667">
        <v>0.1</v>
      </c>
      <c r="AM16" s="668"/>
      <c r="AN16" s="668"/>
      <c r="AO16" s="693"/>
      <c r="AP16" s="661" t="s">
        <v>262</v>
      </c>
      <c r="AQ16" s="662"/>
      <c r="AR16" s="662"/>
      <c r="AS16" s="662"/>
      <c r="AT16" s="662"/>
      <c r="AU16" s="662"/>
      <c r="AV16" s="662"/>
      <c r="AW16" s="662"/>
      <c r="AX16" s="662"/>
      <c r="AY16" s="662"/>
      <c r="AZ16" s="662"/>
      <c r="BA16" s="662"/>
      <c r="BB16" s="662"/>
      <c r="BC16" s="662"/>
      <c r="BD16" s="662"/>
      <c r="BE16" s="662"/>
      <c r="BF16" s="663"/>
      <c r="BG16" s="664" t="s">
        <v>130</v>
      </c>
      <c r="BH16" s="665"/>
      <c r="BI16" s="665"/>
      <c r="BJ16" s="665"/>
      <c r="BK16" s="665"/>
      <c r="BL16" s="665"/>
      <c r="BM16" s="665"/>
      <c r="BN16" s="666"/>
      <c r="BO16" s="691" t="s">
        <v>130</v>
      </c>
      <c r="BP16" s="691"/>
      <c r="BQ16" s="691"/>
      <c r="BR16" s="691"/>
      <c r="BS16" s="692" t="s">
        <v>130</v>
      </c>
      <c r="BT16" s="692"/>
      <c r="BU16" s="692"/>
      <c r="BV16" s="692"/>
      <c r="BW16" s="692"/>
      <c r="BX16" s="692"/>
      <c r="BY16" s="692"/>
      <c r="BZ16" s="692"/>
      <c r="CA16" s="692"/>
      <c r="CB16" s="750"/>
      <c r="CD16" s="706" t="s">
        <v>263</v>
      </c>
      <c r="CE16" s="703"/>
      <c r="CF16" s="703"/>
      <c r="CG16" s="703"/>
      <c r="CH16" s="703"/>
      <c r="CI16" s="703"/>
      <c r="CJ16" s="703"/>
      <c r="CK16" s="703"/>
      <c r="CL16" s="703"/>
      <c r="CM16" s="703"/>
      <c r="CN16" s="703"/>
      <c r="CO16" s="703"/>
      <c r="CP16" s="703"/>
      <c r="CQ16" s="704"/>
      <c r="CR16" s="664">
        <v>16557</v>
      </c>
      <c r="CS16" s="665"/>
      <c r="CT16" s="665"/>
      <c r="CU16" s="665"/>
      <c r="CV16" s="665"/>
      <c r="CW16" s="665"/>
      <c r="CX16" s="665"/>
      <c r="CY16" s="666"/>
      <c r="CZ16" s="691">
        <v>0.6</v>
      </c>
      <c r="DA16" s="691"/>
      <c r="DB16" s="691"/>
      <c r="DC16" s="691"/>
      <c r="DD16" s="670" t="s">
        <v>130</v>
      </c>
      <c r="DE16" s="665"/>
      <c r="DF16" s="665"/>
      <c r="DG16" s="665"/>
      <c r="DH16" s="665"/>
      <c r="DI16" s="665"/>
      <c r="DJ16" s="665"/>
      <c r="DK16" s="665"/>
      <c r="DL16" s="665"/>
      <c r="DM16" s="665"/>
      <c r="DN16" s="665"/>
      <c r="DO16" s="665"/>
      <c r="DP16" s="666"/>
      <c r="DQ16" s="670">
        <v>557</v>
      </c>
      <c r="DR16" s="665"/>
      <c r="DS16" s="665"/>
      <c r="DT16" s="665"/>
      <c r="DU16" s="665"/>
      <c r="DV16" s="665"/>
      <c r="DW16" s="665"/>
      <c r="DX16" s="665"/>
      <c r="DY16" s="665"/>
      <c r="DZ16" s="665"/>
      <c r="EA16" s="665"/>
      <c r="EB16" s="665"/>
      <c r="EC16" s="705"/>
    </row>
    <row r="17" spans="2:133" ht="11.25" customHeight="1" x14ac:dyDescent="0.15">
      <c r="B17" s="661" t="s">
        <v>264</v>
      </c>
      <c r="C17" s="662"/>
      <c r="D17" s="662"/>
      <c r="E17" s="662"/>
      <c r="F17" s="662"/>
      <c r="G17" s="662"/>
      <c r="H17" s="662"/>
      <c r="I17" s="662"/>
      <c r="J17" s="662"/>
      <c r="K17" s="662"/>
      <c r="L17" s="662"/>
      <c r="M17" s="662"/>
      <c r="N17" s="662"/>
      <c r="O17" s="662"/>
      <c r="P17" s="662"/>
      <c r="Q17" s="663"/>
      <c r="R17" s="664">
        <v>604</v>
      </c>
      <c r="S17" s="665"/>
      <c r="T17" s="665"/>
      <c r="U17" s="665"/>
      <c r="V17" s="665"/>
      <c r="W17" s="665"/>
      <c r="X17" s="665"/>
      <c r="Y17" s="666"/>
      <c r="Z17" s="691">
        <v>0</v>
      </c>
      <c r="AA17" s="691"/>
      <c r="AB17" s="691"/>
      <c r="AC17" s="691"/>
      <c r="AD17" s="692">
        <v>604</v>
      </c>
      <c r="AE17" s="692"/>
      <c r="AF17" s="692"/>
      <c r="AG17" s="692"/>
      <c r="AH17" s="692"/>
      <c r="AI17" s="692"/>
      <c r="AJ17" s="692"/>
      <c r="AK17" s="692"/>
      <c r="AL17" s="667">
        <v>0.1</v>
      </c>
      <c r="AM17" s="668"/>
      <c r="AN17" s="668"/>
      <c r="AO17" s="693"/>
      <c r="AP17" s="661" t="s">
        <v>265</v>
      </c>
      <c r="AQ17" s="662"/>
      <c r="AR17" s="662"/>
      <c r="AS17" s="662"/>
      <c r="AT17" s="662"/>
      <c r="AU17" s="662"/>
      <c r="AV17" s="662"/>
      <c r="AW17" s="662"/>
      <c r="AX17" s="662"/>
      <c r="AY17" s="662"/>
      <c r="AZ17" s="662"/>
      <c r="BA17" s="662"/>
      <c r="BB17" s="662"/>
      <c r="BC17" s="662"/>
      <c r="BD17" s="662"/>
      <c r="BE17" s="662"/>
      <c r="BF17" s="663"/>
      <c r="BG17" s="664" t="s">
        <v>130</v>
      </c>
      <c r="BH17" s="665"/>
      <c r="BI17" s="665"/>
      <c r="BJ17" s="665"/>
      <c r="BK17" s="665"/>
      <c r="BL17" s="665"/>
      <c r="BM17" s="665"/>
      <c r="BN17" s="666"/>
      <c r="BO17" s="691" t="s">
        <v>130</v>
      </c>
      <c r="BP17" s="691"/>
      <c r="BQ17" s="691"/>
      <c r="BR17" s="691"/>
      <c r="BS17" s="692" t="s">
        <v>130</v>
      </c>
      <c r="BT17" s="692"/>
      <c r="BU17" s="692"/>
      <c r="BV17" s="692"/>
      <c r="BW17" s="692"/>
      <c r="BX17" s="692"/>
      <c r="BY17" s="692"/>
      <c r="BZ17" s="692"/>
      <c r="CA17" s="692"/>
      <c r="CB17" s="750"/>
      <c r="CD17" s="706" t="s">
        <v>266</v>
      </c>
      <c r="CE17" s="703"/>
      <c r="CF17" s="703"/>
      <c r="CG17" s="703"/>
      <c r="CH17" s="703"/>
      <c r="CI17" s="703"/>
      <c r="CJ17" s="703"/>
      <c r="CK17" s="703"/>
      <c r="CL17" s="703"/>
      <c r="CM17" s="703"/>
      <c r="CN17" s="703"/>
      <c r="CO17" s="703"/>
      <c r="CP17" s="703"/>
      <c r="CQ17" s="704"/>
      <c r="CR17" s="664">
        <v>88111</v>
      </c>
      <c r="CS17" s="665"/>
      <c r="CT17" s="665"/>
      <c r="CU17" s="665"/>
      <c r="CV17" s="665"/>
      <c r="CW17" s="665"/>
      <c r="CX17" s="665"/>
      <c r="CY17" s="666"/>
      <c r="CZ17" s="691">
        <v>3.1</v>
      </c>
      <c r="DA17" s="691"/>
      <c r="DB17" s="691"/>
      <c r="DC17" s="691"/>
      <c r="DD17" s="670" t="s">
        <v>130</v>
      </c>
      <c r="DE17" s="665"/>
      <c r="DF17" s="665"/>
      <c r="DG17" s="665"/>
      <c r="DH17" s="665"/>
      <c r="DI17" s="665"/>
      <c r="DJ17" s="665"/>
      <c r="DK17" s="665"/>
      <c r="DL17" s="665"/>
      <c r="DM17" s="665"/>
      <c r="DN17" s="665"/>
      <c r="DO17" s="665"/>
      <c r="DP17" s="666"/>
      <c r="DQ17" s="670">
        <v>88111</v>
      </c>
      <c r="DR17" s="665"/>
      <c r="DS17" s="665"/>
      <c r="DT17" s="665"/>
      <c r="DU17" s="665"/>
      <c r="DV17" s="665"/>
      <c r="DW17" s="665"/>
      <c r="DX17" s="665"/>
      <c r="DY17" s="665"/>
      <c r="DZ17" s="665"/>
      <c r="EA17" s="665"/>
      <c r="EB17" s="665"/>
      <c r="EC17" s="705"/>
    </row>
    <row r="18" spans="2:133" ht="11.25" customHeight="1" x14ac:dyDescent="0.15">
      <c r="B18" s="661" t="s">
        <v>267</v>
      </c>
      <c r="C18" s="662"/>
      <c r="D18" s="662"/>
      <c r="E18" s="662"/>
      <c r="F18" s="662"/>
      <c r="G18" s="662"/>
      <c r="H18" s="662"/>
      <c r="I18" s="662"/>
      <c r="J18" s="662"/>
      <c r="K18" s="662"/>
      <c r="L18" s="662"/>
      <c r="M18" s="662"/>
      <c r="N18" s="662"/>
      <c r="O18" s="662"/>
      <c r="P18" s="662"/>
      <c r="Q18" s="663"/>
      <c r="R18" s="664">
        <v>10628</v>
      </c>
      <c r="S18" s="665"/>
      <c r="T18" s="665"/>
      <c r="U18" s="665"/>
      <c r="V18" s="665"/>
      <c r="W18" s="665"/>
      <c r="X18" s="665"/>
      <c r="Y18" s="666"/>
      <c r="Z18" s="691">
        <v>0.3</v>
      </c>
      <c r="AA18" s="691"/>
      <c r="AB18" s="691"/>
      <c r="AC18" s="691"/>
      <c r="AD18" s="692">
        <v>10628</v>
      </c>
      <c r="AE18" s="692"/>
      <c r="AF18" s="692"/>
      <c r="AG18" s="692"/>
      <c r="AH18" s="692"/>
      <c r="AI18" s="692"/>
      <c r="AJ18" s="692"/>
      <c r="AK18" s="692"/>
      <c r="AL18" s="667">
        <v>2</v>
      </c>
      <c r="AM18" s="668"/>
      <c r="AN18" s="668"/>
      <c r="AO18" s="693"/>
      <c r="AP18" s="661" t="s">
        <v>268</v>
      </c>
      <c r="AQ18" s="662"/>
      <c r="AR18" s="662"/>
      <c r="AS18" s="662"/>
      <c r="AT18" s="662"/>
      <c r="AU18" s="662"/>
      <c r="AV18" s="662"/>
      <c r="AW18" s="662"/>
      <c r="AX18" s="662"/>
      <c r="AY18" s="662"/>
      <c r="AZ18" s="662"/>
      <c r="BA18" s="662"/>
      <c r="BB18" s="662"/>
      <c r="BC18" s="662"/>
      <c r="BD18" s="662"/>
      <c r="BE18" s="662"/>
      <c r="BF18" s="663"/>
      <c r="BG18" s="664" t="s">
        <v>130</v>
      </c>
      <c r="BH18" s="665"/>
      <c r="BI18" s="665"/>
      <c r="BJ18" s="665"/>
      <c r="BK18" s="665"/>
      <c r="BL18" s="665"/>
      <c r="BM18" s="665"/>
      <c r="BN18" s="666"/>
      <c r="BO18" s="691" t="s">
        <v>130</v>
      </c>
      <c r="BP18" s="691"/>
      <c r="BQ18" s="691"/>
      <c r="BR18" s="691"/>
      <c r="BS18" s="692" t="s">
        <v>130</v>
      </c>
      <c r="BT18" s="692"/>
      <c r="BU18" s="692"/>
      <c r="BV18" s="692"/>
      <c r="BW18" s="692"/>
      <c r="BX18" s="692"/>
      <c r="BY18" s="692"/>
      <c r="BZ18" s="692"/>
      <c r="CA18" s="692"/>
      <c r="CB18" s="750"/>
      <c r="CD18" s="706" t="s">
        <v>269</v>
      </c>
      <c r="CE18" s="703"/>
      <c r="CF18" s="703"/>
      <c r="CG18" s="703"/>
      <c r="CH18" s="703"/>
      <c r="CI18" s="703"/>
      <c r="CJ18" s="703"/>
      <c r="CK18" s="703"/>
      <c r="CL18" s="703"/>
      <c r="CM18" s="703"/>
      <c r="CN18" s="703"/>
      <c r="CO18" s="703"/>
      <c r="CP18" s="703"/>
      <c r="CQ18" s="704"/>
      <c r="CR18" s="664" t="s">
        <v>130</v>
      </c>
      <c r="CS18" s="665"/>
      <c r="CT18" s="665"/>
      <c r="CU18" s="665"/>
      <c r="CV18" s="665"/>
      <c r="CW18" s="665"/>
      <c r="CX18" s="665"/>
      <c r="CY18" s="666"/>
      <c r="CZ18" s="691" t="s">
        <v>130</v>
      </c>
      <c r="DA18" s="691"/>
      <c r="DB18" s="691"/>
      <c r="DC18" s="691"/>
      <c r="DD18" s="670" t="s">
        <v>130</v>
      </c>
      <c r="DE18" s="665"/>
      <c r="DF18" s="665"/>
      <c r="DG18" s="665"/>
      <c r="DH18" s="665"/>
      <c r="DI18" s="665"/>
      <c r="DJ18" s="665"/>
      <c r="DK18" s="665"/>
      <c r="DL18" s="665"/>
      <c r="DM18" s="665"/>
      <c r="DN18" s="665"/>
      <c r="DO18" s="665"/>
      <c r="DP18" s="666"/>
      <c r="DQ18" s="670" t="s">
        <v>130</v>
      </c>
      <c r="DR18" s="665"/>
      <c r="DS18" s="665"/>
      <c r="DT18" s="665"/>
      <c r="DU18" s="665"/>
      <c r="DV18" s="665"/>
      <c r="DW18" s="665"/>
      <c r="DX18" s="665"/>
      <c r="DY18" s="665"/>
      <c r="DZ18" s="665"/>
      <c r="EA18" s="665"/>
      <c r="EB18" s="665"/>
      <c r="EC18" s="705"/>
    </row>
    <row r="19" spans="2:133" ht="11.25" customHeight="1" x14ac:dyDescent="0.15">
      <c r="B19" s="661" t="s">
        <v>270</v>
      </c>
      <c r="C19" s="662"/>
      <c r="D19" s="662"/>
      <c r="E19" s="662"/>
      <c r="F19" s="662"/>
      <c r="G19" s="662"/>
      <c r="H19" s="662"/>
      <c r="I19" s="662"/>
      <c r="J19" s="662"/>
      <c r="K19" s="662"/>
      <c r="L19" s="662"/>
      <c r="M19" s="662"/>
      <c r="N19" s="662"/>
      <c r="O19" s="662"/>
      <c r="P19" s="662"/>
      <c r="Q19" s="663"/>
      <c r="R19" s="664">
        <v>15</v>
      </c>
      <c r="S19" s="665"/>
      <c r="T19" s="665"/>
      <c r="U19" s="665"/>
      <c r="V19" s="665"/>
      <c r="W19" s="665"/>
      <c r="X19" s="665"/>
      <c r="Y19" s="666"/>
      <c r="Z19" s="691">
        <v>0</v>
      </c>
      <c r="AA19" s="691"/>
      <c r="AB19" s="691"/>
      <c r="AC19" s="691"/>
      <c r="AD19" s="692">
        <v>15</v>
      </c>
      <c r="AE19" s="692"/>
      <c r="AF19" s="692"/>
      <c r="AG19" s="692"/>
      <c r="AH19" s="692"/>
      <c r="AI19" s="692"/>
      <c r="AJ19" s="692"/>
      <c r="AK19" s="692"/>
      <c r="AL19" s="667">
        <v>0</v>
      </c>
      <c r="AM19" s="668"/>
      <c r="AN19" s="668"/>
      <c r="AO19" s="693"/>
      <c r="AP19" s="661" t="s">
        <v>271</v>
      </c>
      <c r="AQ19" s="662"/>
      <c r="AR19" s="662"/>
      <c r="AS19" s="662"/>
      <c r="AT19" s="662"/>
      <c r="AU19" s="662"/>
      <c r="AV19" s="662"/>
      <c r="AW19" s="662"/>
      <c r="AX19" s="662"/>
      <c r="AY19" s="662"/>
      <c r="AZ19" s="662"/>
      <c r="BA19" s="662"/>
      <c r="BB19" s="662"/>
      <c r="BC19" s="662"/>
      <c r="BD19" s="662"/>
      <c r="BE19" s="662"/>
      <c r="BF19" s="663"/>
      <c r="BG19" s="664" t="s">
        <v>130</v>
      </c>
      <c r="BH19" s="665"/>
      <c r="BI19" s="665"/>
      <c r="BJ19" s="665"/>
      <c r="BK19" s="665"/>
      <c r="BL19" s="665"/>
      <c r="BM19" s="665"/>
      <c r="BN19" s="666"/>
      <c r="BO19" s="691" t="s">
        <v>130</v>
      </c>
      <c r="BP19" s="691"/>
      <c r="BQ19" s="691"/>
      <c r="BR19" s="691"/>
      <c r="BS19" s="692" t="s">
        <v>130</v>
      </c>
      <c r="BT19" s="692"/>
      <c r="BU19" s="692"/>
      <c r="BV19" s="692"/>
      <c r="BW19" s="692"/>
      <c r="BX19" s="692"/>
      <c r="BY19" s="692"/>
      <c r="BZ19" s="692"/>
      <c r="CA19" s="692"/>
      <c r="CB19" s="750"/>
      <c r="CD19" s="706" t="s">
        <v>272</v>
      </c>
      <c r="CE19" s="703"/>
      <c r="CF19" s="703"/>
      <c r="CG19" s="703"/>
      <c r="CH19" s="703"/>
      <c r="CI19" s="703"/>
      <c r="CJ19" s="703"/>
      <c r="CK19" s="703"/>
      <c r="CL19" s="703"/>
      <c r="CM19" s="703"/>
      <c r="CN19" s="703"/>
      <c r="CO19" s="703"/>
      <c r="CP19" s="703"/>
      <c r="CQ19" s="704"/>
      <c r="CR19" s="664" t="s">
        <v>130</v>
      </c>
      <c r="CS19" s="665"/>
      <c r="CT19" s="665"/>
      <c r="CU19" s="665"/>
      <c r="CV19" s="665"/>
      <c r="CW19" s="665"/>
      <c r="CX19" s="665"/>
      <c r="CY19" s="666"/>
      <c r="CZ19" s="691" t="s">
        <v>130</v>
      </c>
      <c r="DA19" s="691"/>
      <c r="DB19" s="691"/>
      <c r="DC19" s="691"/>
      <c r="DD19" s="670" t="s">
        <v>130</v>
      </c>
      <c r="DE19" s="665"/>
      <c r="DF19" s="665"/>
      <c r="DG19" s="665"/>
      <c r="DH19" s="665"/>
      <c r="DI19" s="665"/>
      <c r="DJ19" s="665"/>
      <c r="DK19" s="665"/>
      <c r="DL19" s="665"/>
      <c r="DM19" s="665"/>
      <c r="DN19" s="665"/>
      <c r="DO19" s="665"/>
      <c r="DP19" s="666"/>
      <c r="DQ19" s="670" t="s">
        <v>130</v>
      </c>
      <c r="DR19" s="665"/>
      <c r="DS19" s="665"/>
      <c r="DT19" s="665"/>
      <c r="DU19" s="665"/>
      <c r="DV19" s="665"/>
      <c r="DW19" s="665"/>
      <c r="DX19" s="665"/>
      <c r="DY19" s="665"/>
      <c r="DZ19" s="665"/>
      <c r="EA19" s="665"/>
      <c r="EB19" s="665"/>
      <c r="EC19" s="705"/>
    </row>
    <row r="20" spans="2:133" ht="11.25" customHeight="1" x14ac:dyDescent="0.15">
      <c r="B20" s="661" t="s">
        <v>273</v>
      </c>
      <c r="C20" s="662"/>
      <c r="D20" s="662"/>
      <c r="E20" s="662"/>
      <c r="F20" s="662"/>
      <c r="G20" s="662"/>
      <c r="H20" s="662"/>
      <c r="I20" s="662"/>
      <c r="J20" s="662"/>
      <c r="K20" s="662"/>
      <c r="L20" s="662"/>
      <c r="M20" s="662"/>
      <c r="N20" s="662"/>
      <c r="O20" s="662"/>
      <c r="P20" s="662"/>
      <c r="Q20" s="663"/>
      <c r="R20" s="664">
        <v>110</v>
      </c>
      <c r="S20" s="665"/>
      <c r="T20" s="665"/>
      <c r="U20" s="665"/>
      <c r="V20" s="665"/>
      <c r="W20" s="665"/>
      <c r="X20" s="665"/>
      <c r="Y20" s="666"/>
      <c r="Z20" s="691">
        <v>0</v>
      </c>
      <c r="AA20" s="691"/>
      <c r="AB20" s="691"/>
      <c r="AC20" s="691"/>
      <c r="AD20" s="692">
        <v>110</v>
      </c>
      <c r="AE20" s="692"/>
      <c r="AF20" s="692"/>
      <c r="AG20" s="692"/>
      <c r="AH20" s="692"/>
      <c r="AI20" s="692"/>
      <c r="AJ20" s="692"/>
      <c r="AK20" s="692"/>
      <c r="AL20" s="667">
        <v>0</v>
      </c>
      <c r="AM20" s="668"/>
      <c r="AN20" s="668"/>
      <c r="AO20" s="693"/>
      <c r="AP20" s="661" t="s">
        <v>274</v>
      </c>
      <c r="AQ20" s="662"/>
      <c r="AR20" s="662"/>
      <c r="AS20" s="662"/>
      <c r="AT20" s="662"/>
      <c r="AU20" s="662"/>
      <c r="AV20" s="662"/>
      <c r="AW20" s="662"/>
      <c r="AX20" s="662"/>
      <c r="AY20" s="662"/>
      <c r="AZ20" s="662"/>
      <c r="BA20" s="662"/>
      <c r="BB20" s="662"/>
      <c r="BC20" s="662"/>
      <c r="BD20" s="662"/>
      <c r="BE20" s="662"/>
      <c r="BF20" s="663"/>
      <c r="BG20" s="664" t="s">
        <v>130</v>
      </c>
      <c r="BH20" s="665"/>
      <c r="BI20" s="665"/>
      <c r="BJ20" s="665"/>
      <c r="BK20" s="665"/>
      <c r="BL20" s="665"/>
      <c r="BM20" s="665"/>
      <c r="BN20" s="666"/>
      <c r="BO20" s="691" t="s">
        <v>130</v>
      </c>
      <c r="BP20" s="691"/>
      <c r="BQ20" s="691"/>
      <c r="BR20" s="691"/>
      <c r="BS20" s="692" t="s">
        <v>130</v>
      </c>
      <c r="BT20" s="692"/>
      <c r="BU20" s="692"/>
      <c r="BV20" s="692"/>
      <c r="BW20" s="692"/>
      <c r="BX20" s="692"/>
      <c r="BY20" s="692"/>
      <c r="BZ20" s="692"/>
      <c r="CA20" s="692"/>
      <c r="CB20" s="750"/>
      <c r="CD20" s="706" t="s">
        <v>275</v>
      </c>
      <c r="CE20" s="703"/>
      <c r="CF20" s="703"/>
      <c r="CG20" s="703"/>
      <c r="CH20" s="703"/>
      <c r="CI20" s="703"/>
      <c r="CJ20" s="703"/>
      <c r="CK20" s="703"/>
      <c r="CL20" s="703"/>
      <c r="CM20" s="703"/>
      <c r="CN20" s="703"/>
      <c r="CO20" s="703"/>
      <c r="CP20" s="703"/>
      <c r="CQ20" s="704"/>
      <c r="CR20" s="664">
        <v>2864493</v>
      </c>
      <c r="CS20" s="665"/>
      <c r="CT20" s="665"/>
      <c r="CU20" s="665"/>
      <c r="CV20" s="665"/>
      <c r="CW20" s="665"/>
      <c r="CX20" s="665"/>
      <c r="CY20" s="666"/>
      <c r="CZ20" s="691">
        <v>100</v>
      </c>
      <c r="DA20" s="691"/>
      <c r="DB20" s="691"/>
      <c r="DC20" s="691"/>
      <c r="DD20" s="670">
        <v>1870353</v>
      </c>
      <c r="DE20" s="665"/>
      <c r="DF20" s="665"/>
      <c r="DG20" s="665"/>
      <c r="DH20" s="665"/>
      <c r="DI20" s="665"/>
      <c r="DJ20" s="665"/>
      <c r="DK20" s="665"/>
      <c r="DL20" s="665"/>
      <c r="DM20" s="665"/>
      <c r="DN20" s="665"/>
      <c r="DO20" s="665"/>
      <c r="DP20" s="666"/>
      <c r="DQ20" s="670">
        <v>725643</v>
      </c>
      <c r="DR20" s="665"/>
      <c r="DS20" s="665"/>
      <c r="DT20" s="665"/>
      <c r="DU20" s="665"/>
      <c r="DV20" s="665"/>
      <c r="DW20" s="665"/>
      <c r="DX20" s="665"/>
      <c r="DY20" s="665"/>
      <c r="DZ20" s="665"/>
      <c r="EA20" s="665"/>
      <c r="EB20" s="665"/>
      <c r="EC20" s="705"/>
    </row>
    <row r="21" spans="2:133" ht="11.25" customHeight="1" x14ac:dyDescent="0.15">
      <c r="B21" s="661" t="s">
        <v>276</v>
      </c>
      <c r="C21" s="662"/>
      <c r="D21" s="662"/>
      <c r="E21" s="662"/>
      <c r="F21" s="662"/>
      <c r="G21" s="662"/>
      <c r="H21" s="662"/>
      <c r="I21" s="662"/>
      <c r="J21" s="662"/>
      <c r="K21" s="662"/>
      <c r="L21" s="662"/>
      <c r="M21" s="662"/>
      <c r="N21" s="662"/>
      <c r="O21" s="662"/>
      <c r="P21" s="662"/>
      <c r="Q21" s="663"/>
      <c r="R21" s="664">
        <v>17</v>
      </c>
      <c r="S21" s="665"/>
      <c r="T21" s="665"/>
      <c r="U21" s="665"/>
      <c r="V21" s="665"/>
      <c r="W21" s="665"/>
      <c r="X21" s="665"/>
      <c r="Y21" s="666"/>
      <c r="Z21" s="691">
        <v>0</v>
      </c>
      <c r="AA21" s="691"/>
      <c r="AB21" s="691"/>
      <c r="AC21" s="691"/>
      <c r="AD21" s="692">
        <v>17</v>
      </c>
      <c r="AE21" s="692"/>
      <c r="AF21" s="692"/>
      <c r="AG21" s="692"/>
      <c r="AH21" s="692"/>
      <c r="AI21" s="692"/>
      <c r="AJ21" s="692"/>
      <c r="AK21" s="692"/>
      <c r="AL21" s="667">
        <v>0</v>
      </c>
      <c r="AM21" s="668"/>
      <c r="AN21" s="668"/>
      <c r="AO21" s="693"/>
      <c r="AP21" s="757" t="s">
        <v>277</v>
      </c>
      <c r="AQ21" s="764"/>
      <c r="AR21" s="764"/>
      <c r="AS21" s="764"/>
      <c r="AT21" s="764"/>
      <c r="AU21" s="764"/>
      <c r="AV21" s="764"/>
      <c r="AW21" s="764"/>
      <c r="AX21" s="764"/>
      <c r="AY21" s="764"/>
      <c r="AZ21" s="764"/>
      <c r="BA21" s="764"/>
      <c r="BB21" s="764"/>
      <c r="BC21" s="764"/>
      <c r="BD21" s="764"/>
      <c r="BE21" s="764"/>
      <c r="BF21" s="759"/>
      <c r="BG21" s="664" t="s">
        <v>130</v>
      </c>
      <c r="BH21" s="665"/>
      <c r="BI21" s="665"/>
      <c r="BJ21" s="665"/>
      <c r="BK21" s="665"/>
      <c r="BL21" s="665"/>
      <c r="BM21" s="665"/>
      <c r="BN21" s="666"/>
      <c r="BO21" s="691" t="s">
        <v>130</v>
      </c>
      <c r="BP21" s="691"/>
      <c r="BQ21" s="691"/>
      <c r="BR21" s="691"/>
      <c r="BS21" s="692" t="s">
        <v>130</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15">
      <c r="B22" s="727" t="s">
        <v>278</v>
      </c>
      <c r="C22" s="728"/>
      <c r="D22" s="728"/>
      <c r="E22" s="728"/>
      <c r="F22" s="728"/>
      <c r="G22" s="728"/>
      <c r="H22" s="728"/>
      <c r="I22" s="728"/>
      <c r="J22" s="728"/>
      <c r="K22" s="728"/>
      <c r="L22" s="728"/>
      <c r="M22" s="728"/>
      <c r="N22" s="728"/>
      <c r="O22" s="728"/>
      <c r="P22" s="728"/>
      <c r="Q22" s="729"/>
      <c r="R22" s="664">
        <v>10486</v>
      </c>
      <c r="S22" s="665"/>
      <c r="T22" s="665"/>
      <c r="U22" s="665"/>
      <c r="V22" s="665"/>
      <c r="W22" s="665"/>
      <c r="X22" s="665"/>
      <c r="Y22" s="666"/>
      <c r="Z22" s="691">
        <v>0.3</v>
      </c>
      <c r="AA22" s="691"/>
      <c r="AB22" s="691"/>
      <c r="AC22" s="691"/>
      <c r="AD22" s="692">
        <v>10486</v>
      </c>
      <c r="AE22" s="692"/>
      <c r="AF22" s="692"/>
      <c r="AG22" s="692"/>
      <c r="AH22" s="692"/>
      <c r="AI22" s="692"/>
      <c r="AJ22" s="692"/>
      <c r="AK22" s="692"/>
      <c r="AL22" s="667">
        <v>2</v>
      </c>
      <c r="AM22" s="668"/>
      <c r="AN22" s="668"/>
      <c r="AO22" s="693"/>
      <c r="AP22" s="757" t="s">
        <v>279</v>
      </c>
      <c r="AQ22" s="764"/>
      <c r="AR22" s="764"/>
      <c r="AS22" s="764"/>
      <c r="AT22" s="764"/>
      <c r="AU22" s="764"/>
      <c r="AV22" s="764"/>
      <c r="AW22" s="764"/>
      <c r="AX22" s="764"/>
      <c r="AY22" s="764"/>
      <c r="AZ22" s="764"/>
      <c r="BA22" s="764"/>
      <c r="BB22" s="764"/>
      <c r="BC22" s="764"/>
      <c r="BD22" s="764"/>
      <c r="BE22" s="764"/>
      <c r="BF22" s="759"/>
      <c r="BG22" s="664" t="s">
        <v>130</v>
      </c>
      <c r="BH22" s="665"/>
      <c r="BI22" s="665"/>
      <c r="BJ22" s="665"/>
      <c r="BK22" s="665"/>
      <c r="BL22" s="665"/>
      <c r="BM22" s="665"/>
      <c r="BN22" s="666"/>
      <c r="BO22" s="691" t="s">
        <v>130</v>
      </c>
      <c r="BP22" s="691"/>
      <c r="BQ22" s="691"/>
      <c r="BR22" s="691"/>
      <c r="BS22" s="692" t="s">
        <v>130</v>
      </c>
      <c r="BT22" s="692"/>
      <c r="BU22" s="692"/>
      <c r="BV22" s="692"/>
      <c r="BW22" s="692"/>
      <c r="BX22" s="692"/>
      <c r="BY22" s="692"/>
      <c r="BZ22" s="692"/>
      <c r="CA22" s="692"/>
      <c r="CB22" s="750"/>
      <c r="CD22" s="766" t="s">
        <v>280</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1" t="s">
        <v>281</v>
      </c>
      <c r="C23" s="662"/>
      <c r="D23" s="662"/>
      <c r="E23" s="662"/>
      <c r="F23" s="662"/>
      <c r="G23" s="662"/>
      <c r="H23" s="662"/>
      <c r="I23" s="662"/>
      <c r="J23" s="662"/>
      <c r="K23" s="662"/>
      <c r="L23" s="662"/>
      <c r="M23" s="662"/>
      <c r="N23" s="662"/>
      <c r="O23" s="662"/>
      <c r="P23" s="662"/>
      <c r="Q23" s="663"/>
      <c r="R23" s="664">
        <v>760471</v>
      </c>
      <c r="S23" s="665"/>
      <c r="T23" s="665"/>
      <c r="U23" s="665"/>
      <c r="V23" s="665"/>
      <c r="W23" s="665"/>
      <c r="X23" s="665"/>
      <c r="Y23" s="666"/>
      <c r="Z23" s="691">
        <v>23.6</v>
      </c>
      <c r="AA23" s="691"/>
      <c r="AB23" s="691"/>
      <c r="AC23" s="691"/>
      <c r="AD23" s="692">
        <v>471269</v>
      </c>
      <c r="AE23" s="692"/>
      <c r="AF23" s="692"/>
      <c r="AG23" s="692"/>
      <c r="AH23" s="692"/>
      <c r="AI23" s="692"/>
      <c r="AJ23" s="692"/>
      <c r="AK23" s="692"/>
      <c r="AL23" s="667">
        <v>87.6</v>
      </c>
      <c r="AM23" s="668"/>
      <c r="AN23" s="668"/>
      <c r="AO23" s="693"/>
      <c r="AP23" s="757" t="s">
        <v>282</v>
      </c>
      <c r="AQ23" s="764"/>
      <c r="AR23" s="764"/>
      <c r="AS23" s="764"/>
      <c r="AT23" s="764"/>
      <c r="AU23" s="764"/>
      <c r="AV23" s="764"/>
      <c r="AW23" s="764"/>
      <c r="AX23" s="764"/>
      <c r="AY23" s="764"/>
      <c r="AZ23" s="764"/>
      <c r="BA23" s="764"/>
      <c r="BB23" s="764"/>
      <c r="BC23" s="764"/>
      <c r="BD23" s="764"/>
      <c r="BE23" s="764"/>
      <c r="BF23" s="759"/>
      <c r="BG23" s="664" t="s">
        <v>130</v>
      </c>
      <c r="BH23" s="665"/>
      <c r="BI23" s="665"/>
      <c r="BJ23" s="665"/>
      <c r="BK23" s="665"/>
      <c r="BL23" s="665"/>
      <c r="BM23" s="665"/>
      <c r="BN23" s="666"/>
      <c r="BO23" s="691" t="s">
        <v>130</v>
      </c>
      <c r="BP23" s="691"/>
      <c r="BQ23" s="691"/>
      <c r="BR23" s="691"/>
      <c r="BS23" s="692" t="s">
        <v>130</v>
      </c>
      <c r="BT23" s="692"/>
      <c r="BU23" s="692"/>
      <c r="BV23" s="692"/>
      <c r="BW23" s="692"/>
      <c r="BX23" s="692"/>
      <c r="BY23" s="692"/>
      <c r="BZ23" s="692"/>
      <c r="CA23" s="692"/>
      <c r="CB23" s="750"/>
      <c r="CD23" s="766" t="s">
        <v>222</v>
      </c>
      <c r="CE23" s="767"/>
      <c r="CF23" s="767"/>
      <c r="CG23" s="767"/>
      <c r="CH23" s="767"/>
      <c r="CI23" s="767"/>
      <c r="CJ23" s="767"/>
      <c r="CK23" s="767"/>
      <c r="CL23" s="767"/>
      <c r="CM23" s="767"/>
      <c r="CN23" s="767"/>
      <c r="CO23" s="767"/>
      <c r="CP23" s="767"/>
      <c r="CQ23" s="768"/>
      <c r="CR23" s="766" t="s">
        <v>283</v>
      </c>
      <c r="CS23" s="767"/>
      <c r="CT23" s="767"/>
      <c r="CU23" s="767"/>
      <c r="CV23" s="767"/>
      <c r="CW23" s="767"/>
      <c r="CX23" s="767"/>
      <c r="CY23" s="768"/>
      <c r="CZ23" s="766" t="s">
        <v>284</v>
      </c>
      <c r="DA23" s="767"/>
      <c r="DB23" s="767"/>
      <c r="DC23" s="768"/>
      <c r="DD23" s="766" t="s">
        <v>285</v>
      </c>
      <c r="DE23" s="767"/>
      <c r="DF23" s="767"/>
      <c r="DG23" s="767"/>
      <c r="DH23" s="767"/>
      <c r="DI23" s="767"/>
      <c r="DJ23" s="767"/>
      <c r="DK23" s="768"/>
      <c r="DL23" s="775" t="s">
        <v>286</v>
      </c>
      <c r="DM23" s="776"/>
      <c r="DN23" s="776"/>
      <c r="DO23" s="776"/>
      <c r="DP23" s="776"/>
      <c r="DQ23" s="776"/>
      <c r="DR23" s="776"/>
      <c r="DS23" s="776"/>
      <c r="DT23" s="776"/>
      <c r="DU23" s="776"/>
      <c r="DV23" s="777"/>
      <c r="DW23" s="766" t="s">
        <v>287</v>
      </c>
      <c r="DX23" s="767"/>
      <c r="DY23" s="767"/>
      <c r="DZ23" s="767"/>
      <c r="EA23" s="767"/>
      <c r="EB23" s="767"/>
      <c r="EC23" s="768"/>
    </row>
    <row r="24" spans="2:133" ht="11.25" customHeight="1" x14ac:dyDescent="0.15">
      <c r="B24" s="661" t="s">
        <v>288</v>
      </c>
      <c r="C24" s="662"/>
      <c r="D24" s="662"/>
      <c r="E24" s="662"/>
      <c r="F24" s="662"/>
      <c r="G24" s="662"/>
      <c r="H24" s="662"/>
      <c r="I24" s="662"/>
      <c r="J24" s="662"/>
      <c r="K24" s="662"/>
      <c r="L24" s="662"/>
      <c r="M24" s="662"/>
      <c r="N24" s="662"/>
      <c r="O24" s="662"/>
      <c r="P24" s="662"/>
      <c r="Q24" s="663"/>
      <c r="R24" s="664">
        <v>471269</v>
      </c>
      <c r="S24" s="665"/>
      <c r="T24" s="665"/>
      <c r="U24" s="665"/>
      <c r="V24" s="665"/>
      <c r="W24" s="665"/>
      <c r="X24" s="665"/>
      <c r="Y24" s="666"/>
      <c r="Z24" s="691">
        <v>14.7</v>
      </c>
      <c r="AA24" s="691"/>
      <c r="AB24" s="691"/>
      <c r="AC24" s="691"/>
      <c r="AD24" s="692">
        <v>471269</v>
      </c>
      <c r="AE24" s="692"/>
      <c r="AF24" s="692"/>
      <c r="AG24" s="692"/>
      <c r="AH24" s="692"/>
      <c r="AI24" s="692"/>
      <c r="AJ24" s="692"/>
      <c r="AK24" s="692"/>
      <c r="AL24" s="667">
        <v>87.6</v>
      </c>
      <c r="AM24" s="668"/>
      <c r="AN24" s="668"/>
      <c r="AO24" s="693"/>
      <c r="AP24" s="757" t="s">
        <v>289</v>
      </c>
      <c r="AQ24" s="764"/>
      <c r="AR24" s="764"/>
      <c r="AS24" s="764"/>
      <c r="AT24" s="764"/>
      <c r="AU24" s="764"/>
      <c r="AV24" s="764"/>
      <c r="AW24" s="764"/>
      <c r="AX24" s="764"/>
      <c r="AY24" s="764"/>
      <c r="AZ24" s="764"/>
      <c r="BA24" s="764"/>
      <c r="BB24" s="764"/>
      <c r="BC24" s="764"/>
      <c r="BD24" s="764"/>
      <c r="BE24" s="764"/>
      <c r="BF24" s="759"/>
      <c r="BG24" s="664" t="s">
        <v>130</v>
      </c>
      <c r="BH24" s="665"/>
      <c r="BI24" s="665"/>
      <c r="BJ24" s="665"/>
      <c r="BK24" s="665"/>
      <c r="BL24" s="665"/>
      <c r="BM24" s="665"/>
      <c r="BN24" s="666"/>
      <c r="BO24" s="691" t="s">
        <v>130</v>
      </c>
      <c r="BP24" s="691"/>
      <c r="BQ24" s="691"/>
      <c r="BR24" s="691"/>
      <c r="BS24" s="692" t="s">
        <v>130</v>
      </c>
      <c r="BT24" s="692"/>
      <c r="BU24" s="692"/>
      <c r="BV24" s="692"/>
      <c r="BW24" s="692"/>
      <c r="BX24" s="692"/>
      <c r="BY24" s="692"/>
      <c r="BZ24" s="692"/>
      <c r="CA24" s="692"/>
      <c r="CB24" s="750"/>
      <c r="CD24" s="720" t="s">
        <v>290</v>
      </c>
      <c r="CE24" s="721"/>
      <c r="CF24" s="721"/>
      <c r="CG24" s="721"/>
      <c r="CH24" s="721"/>
      <c r="CI24" s="721"/>
      <c r="CJ24" s="721"/>
      <c r="CK24" s="721"/>
      <c r="CL24" s="721"/>
      <c r="CM24" s="721"/>
      <c r="CN24" s="721"/>
      <c r="CO24" s="721"/>
      <c r="CP24" s="721"/>
      <c r="CQ24" s="722"/>
      <c r="CR24" s="717">
        <v>358167</v>
      </c>
      <c r="CS24" s="718"/>
      <c r="CT24" s="718"/>
      <c r="CU24" s="718"/>
      <c r="CV24" s="718"/>
      <c r="CW24" s="718"/>
      <c r="CX24" s="718"/>
      <c r="CY24" s="761"/>
      <c r="CZ24" s="762">
        <v>12.5</v>
      </c>
      <c r="DA24" s="735"/>
      <c r="DB24" s="735"/>
      <c r="DC24" s="765"/>
      <c r="DD24" s="760">
        <v>255776</v>
      </c>
      <c r="DE24" s="718"/>
      <c r="DF24" s="718"/>
      <c r="DG24" s="718"/>
      <c r="DH24" s="718"/>
      <c r="DI24" s="718"/>
      <c r="DJ24" s="718"/>
      <c r="DK24" s="761"/>
      <c r="DL24" s="760">
        <v>195455</v>
      </c>
      <c r="DM24" s="718"/>
      <c r="DN24" s="718"/>
      <c r="DO24" s="718"/>
      <c r="DP24" s="718"/>
      <c r="DQ24" s="718"/>
      <c r="DR24" s="718"/>
      <c r="DS24" s="718"/>
      <c r="DT24" s="718"/>
      <c r="DU24" s="718"/>
      <c r="DV24" s="761"/>
      <c r="DW24" s="762">
        <v>35.4</v>
      </c>
      <c r="DX24" s="735"/>
      <c r="DY24" s="735"/>
      <c r="DZ24" s="735"/>
      <c r="EA24" s="735"/>
      <c r="EB24" s="735"/>
      <c r="EC24" s="763"/>
    </row>
    <row r="25" spans="2:133" ht="11.25" customHeight="1" x14ac:dyDescent="0.15">
      <c r="B25" s="661" t="s">
        <v>291</v>
      </c>
      <c r="C25" s="662"/>
      <c r="D25" s="662"/>
      <c r="E25" s="662"/>
      <c r="F25" s="662"/>
      <c r="G25" s="662"/>
      <c r="H25" s="662"/>
      <c r="I25" s="662"/>
      <c r="J25" s="662"/>
      <c r="K25" s="662"/>
      <c r="L25" s="662"/>
      <c r="M25" s="662"/>
      <c r="N25" s="662"/>
      <c r="O25" s="662"/>
      <c r="P25" s="662"/>
      <c r="Q25" s="663"/>
      <c r="R25" s="664">
        <v>289201</v>
      </c>
      <c r="S25" s="665"/>
      <c r="T25" s="665"/>
      <c r="U25" s="665"/>
      <c r="V25" s="665"/>
      <c r="W25" s="665"/>
      <c r="X25" s="665"/>
      <c r="Y25" s="666"/>
      <c r="Z25" s="691">
        <v>9</v>
      </c>
      <c r="AA25" s="691"/>
      <c r="AB25" s="691"/>
      <c r="AC25" s="691"/>
      <c r="AD25" s="692" t="s">
        <v>130</v>
      </c>
      <c r="AE25" s="692"/>
      <c r="AF25" s="692"/>
      <c r="AG25" s="692"/>
      <c r="AH25" s="692"/>
      <c r="AI25" s="692"/>
      <c r="AJ25" s="692"/>
      <c r="AK25" s="692"/>
      <c r="AL25" s="667" t="s">
        <v>130</v>
      </c>
      <c r="AM25" s="668"/>
      <c r="AN25" s="668"/>
      <c r="AO25" s="693"/>
      <c r="AP25" s="757" t="s">
        <v>292</v>
      </c>
      <c r="AQ25" s="764"/>
      <c r="AR25" s="764"/>
      <c r="AS25" s="764"/>
      <c r="AT25" s="764"/>
      <c r="AU25" s="764"/>
      <c r="AV25" s="764"/>
      <c r="AW25" s="764"/>
      <c r="AX25" s="764"/>
      <c r="AY25" s="764"/>
      <c r="AZ25" s="764"/>
      <c r="BA25" s="764"/>
      <c r="BB25" s="764"/>
      <c r="BC25" s="764"/>
      <c r="BD25" s="764"/>
      <c r="BE25" s="764"/>
      <c r="BF25" s="759"/>
      <c r="BG25" s="664" t="s">
        <v>130</v>
      </c>
      <c r="BH25" s="665"/>
      <c r="BI25" s="665"/>
      <c r="BJ25" s="665"/>
      <c r="BK25" s="665"/>
      <c r="BL25" s="665"/>
      <c r="BM25" s="665"/>
      <c r="BN25" s="666"/>
      <c r="BO25" s="691" t="s">
        <v>130</v>
      </c>
      <c r="BP25" s="691"/>
      <c r="BQ25" s="691"/>
      <c r="BR25" s="691"/>
      <c r="BS25" s="692" t="s">
        <v>130</v>
      </c>
      <c r="BT25" s="692"/>
      <c r="BU25" s="692"/>
      <c r="BV25" s="692"/>
      <c r="BW25" s="692"/>
      <c r="BX25" s="692"/>
      <c r="BY25" s="692"/>
      <c r="BZ25" s="692"/>
      <c r="CA25" s="692"/>
      <c r="CB25" s="750"/>
      <c r="CD25" s="706" t="s">
        <v>293</v>
      </c>
      <c r="CE25" s="703"/>
      <c r="CF25" s="703"/>
      <c r="CG25" s="703"/>
      <c r="CH25" s="703"/>
      <c r="CI25" s="703"/>
      <c r="CJ25" s="703"/>
      <c r="CK25" s="703"/>
      <c r="CL25" s="703"/>
      <c r="CM25" s="703"/>
      <c r="CN25" s="703"/>
      <c r="CO25" s="703"/>
      <c r="CP25" s="703"/>
      <c r="CQ25" s="704"/>
      <c r="CR25" s="664">
        <v>243616</v>
      </c>
      <c r="CS25" s="675"/>
      <c r="CT25" s="675"/>
      <c r="CU25" s="675"/>
      <c r="CV25" s="675"/>
      <c r="CW25" s="675"/>
      <c r="CX25" s="675"/>
      <c r="CY25" s="676"/>
      <c r="CZ25" s="667">
        <v>8.5</v>
      </c>
      <c r="DA25" s="677"/>
      <c r="DB25" s="677"/>
      <c r="DC25" s="678"/>
      <c r="DD25" s="670">
        <v>163801</v>
      </c>
      <c r="DE25" s="675"/>
      <c r="DF25" s="675"/>
      <c r="DG25" s="675"/>
      <c r="DH25" s="675"/>
      <c r="DI25" s="675"/>
      <c r="DJ25" s="675"/>
      <c r="DK25" s="676"/>
      <c r="DL25" s="670">
        <v>103480</v>
      </c>
      <c r="DM25" s="675"/>
      <c r="DN25" s="675"/>
      <c r="DO25" s="675"/>
      <c r="DP25" s="675"/>
      <c r="DQ25" s="675"/>
      <c r="DR25" s="675"/>
      <c r="DS25" s="675"/>
      <c r="DT25" s="675"/>
      <c r="DU25" s="675"/>
      <c r="DV25" s="676"/>
      <c r="DW25" s="667">
        <v>18.7</v>
      </c>
      <c r="DX25" s="677"/>
      <c r="DY25" s="677"/>
      <c r="DZ25" s="677"/>
      <c r="EA25" s="677"/>
      <c r="EB25" s="677"/>
      <c r="EC25" s="698"/>
    </row>
    <row r="26" spans="2:133" ht="11.25" customHeight="1" x14ac:dyDescent="0.15">
      <c r="B26" s="661" t="s">
        <v>294</v>
      </c>
      <c r="C26" s="662"/>
      <c r="D26" s="662"/>
      <c r="E26" s="662"/>
      <c r="F26" s="662"/>
      <c r="G26" s="662"/>
      <c r="H26" s="662"/>
      <c r="I26" s="662"/>
      <c r="J26" s="662"/>
      <c r="K26" s="662"/>
      <c r="L26" s="662"/>
      <c r="M26" s="662"/>
      <c r="N26" s="662"/>
      <c r="O26" s="662"/>
      <c r="P26" s="662"/>
      <c r="Q26" s="663"/>
      <c r="R26" s="664">
        <v>1</v>
      </c>
      <c r="S26" s="665"/>
      <c r="T26" s="665"/>
      <c r="U26" s="665"/>
      <c r="V26" s="665"/>
      <c r="W26" s="665"/>
      <c r="X26" s="665"/>
      <c r="Y26" s="666"/>
      <c r="Z26" s="691">
        <v>0</v>
      </c>
      <c r="AA26" s="691"/>
      <c r="AB26" s="691"/>
      <c r="AC26" s="691"/>
      <c r="AD26" s="692" t="s">
        <v>130</v>
      </c>
      <c r="AE26" s="692"/>
      <c r="AF26" s="692"/>
      <c r="AG26" s="692"/>
      <c r="AH26" s="692"/>
      <c r="AI26" s="692"/>
      <c r="AJ26" s="692"/>
      <c r="AK26" s="692"/>
      <c r="AL26" s="667" t="s">
        <v>130</v>
      </c>
      <c r="AM26" s="668"/>
      <c r="AN26" s="668"/>
      <c r="AO26" s="693"/>
      <c r="AP26" s="757" t="s">
        <v>295</v>
      </c>
      <c r="AQ26" s="758"/>
      <c r="AR26" s="758"/>
      <c r="AS26" s="758"/>
      <c r="AT26" s="758"/>
      <c r="AU26" s="758"/>
      <c r="AV26" s="758"/>
      <c r="AW26" s="758"/>
      <c r="AX26" s="758"/>
      <c r="AY26" s="758"/>
      <c r="AZ26" s="758"/>
      <c r="BA26" s="758"/>
      <c r="BB26" s="758"/>
      <c r="BC26" s="758"/>
      <c r="BD26" s="758"/>
      <c r="BE26" s="758"/>
      <c r="BF26" s="759"/>
      <c r="BG26" s="664" t="s">
        <v>130</v>
      </c>
      <c r="BH26" s="665"/>
      <c r="BI26" s="665"/>
      <c r="BJ26" s="665"/>
      <c r="BK26" s="665"/>
      <c r="BL26" s="665"/>
      <c r="BM26" s="665"/>
      <c r="BN26" s="666"/>
      <c r="BO26" s="691" t="s">
        <v>130</v>
      </c>
      <c r="BP26" s="691"/>
      <c r="BQ26" s="691"/>
      <c r="BR26" s="691"/>
      <c r="BS26" s="692" t="s">
        <v>130</v>
      </c>
      <c r="BT26" s="692"/>
      <c r="BU26" s="692"/>
      <c r="BV26" s="692"/>
      <c r="BW26" s="692"/>
      <c r="BX26" s="692"/>
      <c r="BY26" s="692"/>
      <c r="BZ26" s="692"/>
      <c r="CA26" s="692"/>
      <c r="CB26" s="750"/>
      <c r="CD26" s="706" t="s">
        <v>296</v>
      </c>
      <c r="CE26" s="703"/>
      <c r="CF26" s="703"/>
      <c r="CG26" s="703"/>
      <c r="CH26" s="703"/>
      <c r="CI26" s="703"/>
      <c r="CJ26" s="703"/>
      <c r="CK26" s="703"/>
      <c r="CL26" s="703"/>
      <c r="CM26" s="703"/>
      <c r="CN26" s="703"/>
      <c r="CO26" s="703"/>
      <c r="CP26" s="703"/>
      <c r="CQ26" s="704"/>
      <c r="CR26" s="664">
        <v>127172</v>
      </c>
      <c r="CS26" s="665"/>
      <c r="CT26" s="665"/>
      <c r="CU26" s="665"/>
      <c r="CV26" s="665"/>
      <c r="CW26" s="665"/>
      <c r="CX26" s="665"/>
      <c r="CY26" s="666"/>
      <c r="CZ26" s="667">
        <v>4.4000000000000004</v>
      </c>
      <c r="DA26" s="677"/>
      <c r="DB26" s="677"/>
      <c r="DC26" s="678"/>
      <c r="DD26" s="670">
        <v>118480</v>
      </c>
      <c r="DE26" s="665"/>
      <c r="DF26" s="665"/>
      <c r="DG26" s="665"/>
      <c r="DH26" s="665"/>
      <c r="DI26" s="665"/>
      <c r="DJ26" s="665"/>
      <c r="DK26" s="666"/>
      <c r="DL26" s="670" t="s">
        <v>130</v>
      </c>
      <c r="DM26" s="665"/>
      <c r="DN26" s="665"/>
      <c r="DO26" s="665"/>
      <c r="DP26" s="665"/>
      <c r="DQ26" s="665"/>
      <c r="DR26" s="665"/>
      <c r="DS26" s="665"/>
      <c r="DT26" s="665"/>
      <c r="DU26" s="665"/>
      <c r="DV26" s="666"/>
      <c r="DW26" s="667" t="s">
        <v>130</v>
      </c>
      <c r="DX26" s="677"/>
      <c r="DY26" s="677"/>
      <c r="DZ26" s="677"/>
      <c r="EA26" s="677"/>
      <c r="EB26" s="677"/>
      <c r="EC26" s="698"/>
    </row>
    <row r="27" spans="2:133" ht="11.25" customHeight="1" x14ac:dyDescent="0.15">
      <c r="B27" s="661" t="s">
        <v>297</v>
      </c>
      <c r="C27" s="662"/>
      <c r="D27" s="662"/>
      <c r="E27" s="662"/>
      <c r="F27" s="662"/>
      <c r="G27" s="662"/>
      <c r="H27" s="662"/>
      <c r="I27" s="662"/>
      <c r="J27" s="662"/>
      <c r="K27" s="662"/>
      <c r="L27" s="662"/>
      <c r="M27" s="662"/>
      <c r="N27" s="662"/>
      <c r="O27" s="662"/>
      <c r="P27" s="662"/>
      <c r="Q27" s="663"/>
      <c r="R27" s="664">
        <v>826889</v>
      </c>
      <c r="S27" s="665"/>
      <c r="T27" s="665"/>
      <c r="U27" s="665"/>
      <c r="V27" s="665"/>
      <c r="W27" s="665"/>
      <c r="X27" s="665"/>
      <c r="Y27" s="666"/>
      <c r="Z27" s="691">
        <v>25.7</v>
      </c>
      <c r="AA27" s="691"/>
      <c r="AB27" s="691"/>
      <c r="AC27" s="691"/>
      <c r="AD27" s="692">
        <v>537687</v>
      </c>
      <c r="AE27" s="692"/>
      <c r="AF27" s="692"/>
      <c r="AG27" s="692"/>
      <c r="AH27" s="692"/>
      <c r="AI27" s="692"/>
      <c r="AJ27" s="692"/>
      <c r="AK27" s="692"/>
      <c r="AL27" s="667">
        <v>100</v>
      </c>
      <c r="AM27" s="668"/>
      <c r="AN27" s="668"/>
      <c r="AO27" s="693"/>
      <c r="AP27" s="661" t="s">
        <v>298</v>
      </c>
      <c r="AQ27" s="662"/>
      <c r="AR27" s="662"/>
      <c r="AS27" s="662"/>
      <c r="AT27" s="662"/>
      <c r="AU27" s="662"/>
      <c r="AV27" s="662"/>
      <c r="AW27" s="662"/>
      <c r="AX27" s="662"/>
      <c r="AY27" s="662"/>
      <c r="AZ27" s="662"/>
      <c r="BA27" s="662"/>
      <c r="BB27" s="662"/>
      <c r="BC27" s="662"/>
      <c r="BD27" s="662"/>
      <c r="BE27" s="662"/>
      <c r="BF27" s="663"/>
      <c r="BG27" s="664">
        <v>38836</v>
      </c>
      <c r="BH27" s="665"/>
      <c r="BI27" s="665"/>
      <c r="BJ27" s="665"/>
      <c r="BK27" s="665"/>
      <c r="BL27" s="665"/>
      <c r="BM27" s="665"/>
      <c r="BN27" s="666"/>
      <c r="BO27" s="691">
        <v>100</v>
      </c>
      <c r="BP27" s="691"/>
      <c r="BQ27" s="691"/>
      <c r="BR27" s="691"/>
      <c r="BS27" s="692" t="s">
        <v>130</v>
      </c>
      <c r="BT27" s="692"/>
      <c r="BU27" s="692"/>
      <c r="BV27" s="692"/>
      <c r="BW27" s="692"/>
      <c r="BX27" s="692"/>
      <c r="BY27" s="692"/>
      <c r="BZ27" s="692"/>
      <c r="CA27" s="692"/>
      <c r="CB27" s="750"/>
      <c r="CD27" s="706" t="s">
        <v>299</v>
      </c>
      <c r="CE27" s="703"/>
      <c r="CF27" s="703"/>
      <c r="CG27" s="703"/>
      <c r="CH27" s="703"/>
      <c r="CI27" s="703"/>
      <c r="CJ27" s="703"/>
      <c r="CK27" s="703"/>
      <c r="CL27" s="703"/>
      <c r="CM27" s="703"/>
      <c r="CN27" s="703"/>
      <c r="CO27" s="703"/>
      <c r="CP27" s="703"/>
      <c r="CQ27" s="704"/>
      <c r="CR27" s="664">
        <v>26440</v>
      </c>
      <c r="CS27" s="675"/>
      <c r="CT27" s="675"/>
      <c r="CU27" s="675"/>
      <c r="CV27" s="675"/>
      <c r="CW27" s="675"/>
      <c r="CX27" s="675"/>
      <c r="CY27" s="676"/>
      <c r="CZ27" s="667">
        <v>0.9</v>
      </c>
      <c r="DA27" s="677"/>
      <c r="DB27" s="677"/>
      <c r="DC27" s="678"/>
      <c r="DD27" s="670">
        <v>3864</v>
      </c>
      <c r="DE27" s="675"/>
      <c r="DF27" s="675"/>
      <c r="DG27" s="675"/>
      <c r="DH27" s="675"/>
      <c r="DI27" s="675"/>
      <c r="DJ27" s="675"/>
      <c r="DK27" s="676"/>
      <c r="DL27" s="670">
        <v>3864</v>
      </c>
      <c r="DM27" s="675"/>
      <c r="DN27" s="675"/>
      <c r="DO27" s="675"/>
      <c r="DP27" s="675"/>
      <c r="DQ27" s="675"/>
      <c r="DR27" s="675"/>
      <c r="DS27" s="675"/>
      <c r="DT27" s="675"/>
      <c r="DU27" s="675"/>
      <c r="DV27" s="676"/>
      <c r="DW27" s="667">
        <v>0.7</v>
      </c>
      <c r="DX27" s="677"/>
      <c r="DY27" s="677"/>
      <c r="DZ27" s="677"/>
      <c r="EA27" s="677"/>
      <c r="EB27" s="677"/>
      <c r="EC27" s="698"/>
    </row>
    <row r="28" spans="2:133" ht="11.25" customHeight="1" x14ac:dyDescent="0.15">
      <c r="B28" s="661" t="s">
        <v>300</v>
      </c>
      <c r="C28" s="662"/>
      <c r="D28" s="662"/>
      <c r="E28" s="662"/>
      <c r="F28" s="662"/>
      <c r="G28" s="662"/>
      <c r="H28" s="662"/>
      <c r="I28" s="662"/>
      <c r="J28" s="662"/>
      <c r="K28" s="662"/>
      <c r="L28" s="662"/>
      <c r="M28" s="662"/>
      <c r="N28" s="662"/>
      <c r="O28" s="662"/>
      <c r="P28" s="662"/>
      <c r="Q28" s="663"/>
      <c r="R28" s="664" t="s">
        <v>130</v>
      </c>
      <c r="S28" s="665"/>
      <c r="T28" s="665"/>
      <c r="U28" s="665"/>
      <c r="V28" s="665"/>
      <c r="W28" s="665"/>
      <c r="X28" s="665"/>
      <c r="Y28" s="666"/>
      <c r="Z28" s="691" t="s">
        <v>130</v>
      </c>
      <c r="AA28" s="691"/>
      <c r="AB28" s="691"/>
      <c r="AC28" s="691"/>
      <c r="AD28" s="692" t="s">
        <v>130</v>
      </c>
      <c r="AE28" s="692"/>
      <c r="AF28" s="692"/>
      <c r="AG28" s="692"/>
      <c r="AH28" s="692"/>
      <c r="AI28" s="692"/>
      <c r="AJ28" s="692"/>
      <c r="AK28" s="692"/>
      <c r="AL28" s="667" t="s">
        <v>130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301</v>
      </c>
      <c r="CE28" s="703"/>
      <c r="CF28" s="703"/>
      <c r="CG28" s="703"/>
      <c r="CH28" s="703"/>
      <c r="CI28" s="703"/>
      <c r="CJ28" s="703"/>
      <c r="CK28" s="703"/>
      <c r="CL28" s="703"/>
      <c r="CM28" s="703"/>
      <c r="CN28" s="703"/>
      <c r="CO28" s="703"/>
      <c r="CP28" s="703"/>
      <c r="CQ28" s="704"/>
      <c r="CR28" s="664">
        <v>88111</v>
      </c>
      <c r="CS28" s="665"/>
      <c r="CT28" s="665"/>
      <c r="CU28" s="665"/>
      <c r="CV28" s="665"/>
      <c r="CW28" s="665"/>
      <c r="CX28" s="665"/>
      <c r="CY28" s="666"/>
      <c r="CZ28" s="667">
        <v>3.1</v>
      </c>
      <c r="DA28" s="677"/>
      <c r="DB28" s="677"/>
      <c r="DC28" s="678"/>
      <c r="DD28" s="670">
        <v>88111</v>
      </c>
      <c r="DE28" s="665"/>
      <c r="DF28" s="665"/>
      <c r="DG28" s="665"/>
      <c r="DH28" s="665"/>
      <c r="DI28" s="665"/>
      <c r="DJ28" s="665"/>
      <c r="DK28" s="666"/>
      <c r="DL28" s="670">
        <v>88111</v>
      </c>
      <c r="DM28" s="665"/>
      <c r="DN28" s="665"/>
      <c r="DO28" s="665"/>
      <c r="DP28" s="665"/>
      <c r="DQ28" s="665"/>
      <c r="DR28" s="665"/>
      <c r="DS28" s="665"/>
      <c r="DT28" s="665"/>
      <c r="DU28" s="665"/>
      <c r="DV28" s="666"/>
      <c r="DW28" s="667">
        <v>15.9</v>
      </c>
      <c r="DX28" s="677"/>
      <c r="DY28" s="677"/>
      <c r="DZ28" s="677"/>
      <c r="EA28" s="677"/>
      <c r="EB28" s="677"/>
      <c r="EC28" s="698"/>
    </row>
    <row r="29" spans="2:133" ht="11.25" customHeight="1" x14ac:dyDescent="0.15">
      <c r="B29" s="661" t="s">
        <v>302</v>
      </c>
      <c r="C29" s="662"/>
      <c r="D29" s="662"/>
      <c r="E29" s="662"/>
      <c r="F29" s="662"/>
      <c r="G29" s="662"/>
      <c r="H29" s="662"/>
      <c r="I29" s="662"/>
      <c r="J29" s="662"/>
      <c r="K29" s="662"/>
      <c r="L29" s="662"/>
      <c r="M29" s="662"/>
      <c r="N29" s="662"/>
      <c r="O29" s="662"/>
      <c r="P29" s="662"/>
      <c r="Q29" s="663"/>
      <c r="R29" s="664">
        <v>5211</v>
      </c>
      <c r="S29" s="665"/>
      <c r="T29" s="665"/>
      <c r="U29" s="665"/>
      <c r="V29" s="665"/>
      <c r="W29" s="665"/>
      <c r="X29" s="665"/>
      <c r="Y29" s="666"/>
      <c r="Z29" s="691">
        <v>0.2</v>
      </c>
      <c r="AA29" s="691"/>
      <c r="AB29" s="691"/>
      <c r="AC29" s="691"/>
      <c r="AD29" s="692" t="s">
        <v>130</v>
      </c>
      <c r="AE29" s="692"/>
      <c r="AF29" s="692"/>
      <c r="AG29" s="692"/>
      <c r="AH29" s="692"/>
      <c r="AI29" s="692"/>
      <c r="AJ29" s="692"/>
      <c r="AK29" s="692"/>
      <c r="AL29" s="667" t="s">
        <v>130</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303</v>
      </c>
      <c r="CE29" s="752"/>
      <c r="CF29" s="706" t="s">
        <v>70</v>
      </c>
      <c r="CG29" s="703"/>
      <c r="CH29" s="703"/>
      <c r="CI29" s="703"/>
      <c r="CJ29" s="703"/>
      <c r="CK29" s="703"/>
      <c r="CL29" s="703"/>
      <c r="CM29" s="703"/>
      <c r="CN29" s="703"/>
      <c r="CO29" s="703"/>
      <c r="CP29" s="703"/>
      <c r="CQ29" s="704"/>
      <c r="CR29" s="664">
        <v>88111</v>
      </c>
      <c r="CS29" s="675"/>
      <c r="CT29" s="675"/>
      <c r="CU29" s="675"/>
      <c r="CV29" s="675"/>
      <c r="CW29" s="675"/>
      <c r="CX29" s="675"/>
      <c r="CY29" s="676"/>
      <c r="CZ29" s="667">
        <v>3.1</v>
      </c>
      <c r="DA29" s="677"/>
      <c r="DB29" s="677"/>
      <c r="DC29" s="678"/>
      <c r="DD29" s="670">
        <v>88111</v>
      </c>
      <c r="DE29" s="675"/>
      <c r="DF29" s="675"/>
      <c r="DG29" s="675"/>
      <c r="DH29" s="675"/>
      <c r="DI29" s="675"/>
      <c r="DJ29" s="675"/>
      <c r="DK29" s="676"/>
      <c r="DL29" s="670">
        <v>88111</v>
      </c>
      <c r="DM29" s="675"/>
      <c r="DN29" s="675"/>
      <c r="DO29" s="675"/>
      <c r="DP29" s="675"/>
      <c r="DQ29" s="675"/>
      <c r="DR29" s="675"/>
      <c r="DS29" s="675"/>
      <c r="DT29" s="675"/>
      <c r="DU29" s="675"/>
      <c r="DV29" s="676"/>
      <c r="DW29" s="667">
        <v>15.9</v>
      </c>
      <c r="DX29" s="677"/>
      <c r="DY29" s="677"/>
      <c r="DZ29" s="677"/>
      <c r="EA29" s="677"/>
      <c r="EB29" s="677"/>
      <c r="EC29" s="698"/>
    </row>
    <row r="30" spans="2:133" ht="11.25" customHeight="1" x14ac:dyDescent="0.15">
      <c r="B30" s="661" t="s">
        <v>304</v>
      </c>
      <c r="C30" s="662"/>
      <c r="D30" s="662"/>
      <c r="E30" s="662"/>
      <c r="F30" s="662"/>
      <c r="G30" s="662"/>
      <c r="H30" s="662"/>
      <c r="I30" s="662"/>
      <c r="J30" s="662"/>
      <c r="K30" s="662"/>
      <c r="L30" s="662"/>
      <c r="M30" s="662"/>
      <c r="N30" s="662"/>
      <c r="O30" s="662"/>
      <c r="P30" s="662"/>
      <c r="Q30" s="663"/>
      <c r="R30" s="664">
        <v>41605</v>
      </c>
      <c r="S30" s="665"/>
      <c r="T30" s="665"/>
      <c r="U30" s="665"/>
      <c r="V30" s="665"/>
      <c r="W30" s="665"/>
      <c r="X30" s="665"/>
      <c r="Y30" s="666"/>
      <c r="Z30" s="691">
        <v>1.3</v>
      </c>
      <c r="AA30" s="691"/>
      <c r="AB30" s="691"/>
      <c r="AC30" s="691"/>
      <c r="AD30" s="692" t="s">
        <v>130</v>
      </c>
      <c r="AE30" s="692"/>
      <c r="AF30" s="692"/>
      <c r="AG30" s="692"/>
      <c r="AH30" s="692"/>
      <c r="AI30" s="692"/>
      <c r="AJ30" s="692"/>
      <c r="AK30" s="692"/>
      <c r="AL30" s="667" t="s">
        <v>130</v>
      </c>
      <c r="AM30" s="668"/>
      <c r="AN30" s="668"/>
      <c r="AO30" s="693"/>
      <c r="AP30" s="723" t="s">
        <v>222</v>
      </c>
      <c r="AQ30" s="724"/>
      <c r="AR30" s="724"/>
      <c r="AS30" s="724"/>
      <c r="AT30" s="724"/>
      <c r="AU30" s="724"/>
      <c r="AV30" s="724"/>
      <c r="AW30" s="724"/>
      <c r="AX30" s="724"/>
      <c r="AY30" s="724"/>
      <c r="AZ30" s="724"/>
      <c r="BA30" s="724"/>
      <c r="BB30" s="724"/>
      <c r="BC30" s="724"/>
      <c r="BD30" s="724"/>
      <c r="BE30" s="724"/>
      <c r="BF30" s="725"/>
      <c r="BG30" s="723" t="s">
        <v>305</v>
      </c>
      <c r="BH30" s="748"/>
      <c r="BI30" s="748"/>
      <c r="BJ30" s="748"/>
      <c r="BK30" s="748"/>
      <c r="BL30" s="748"/>
      <c r="BM30" s="748"/>
      <c r="BN30" s="748"/>
      <c r="BO30" s="748"/>
      <c r="BP30" s="748"/>
      <c r="BQ30" s="749"/>
      <c r="BR30" s="723" t="s">
        <v>306</v>
      </c>
      <c r="BS30" s="748"/>
      <c r="BT30" s="748"/>
      <c r="BU30" s="748"/>
      <c r="BV30" s="748"/>
      <c r="BW30" s="748"/>
      <c r="BX30" s="748"/>
      <c r="BY30" s="748"/>
      <c r="BZ30" s="748"/>
      <c r="CA30" s="748"/>
      <c r="CB30" s="749"/>
      <c r="CD30" s="753"/>
      <c r="CE30" s="754"/>
      <c r="CF30" s="706" t="s">
        <v>307</v>
      </c>
      <c r="CG30" s="703"/>
      <c r="CH30" s="703"/>
      <c r="CI30" s="703"/>
      <c r="CJ30" s="703"/>
      <c r="CK30" s="703"/>
      <c r="CL30" s="703"/>
      <c r="CM30" s="703"/>
      <c r="CN30" s="703"/>
      <c r="CO30" s="703"/>
      <c r="CP30" s="703"/>
      <c r="CQ30" s="704"/>
      <c r="CR30" s="664">
        <v>86042</v>
      </c>
      <c r="CS30" s="665"/>
      <c r="CT30" s="665"/>
      <c r="CU30" s="665"/>
      <c r="CV30" s="665"/>
      <c r="CW30" s="665"/>
      <c r="CX30" s="665"/>
      <c r="CY30" s="666"/>
      <c r="CZ30" s="667">
        <v>3</v>
      </c>
      <c r="DA30" s="677"/>
      <c r="DB30" s="677"/>
      <c r="DC30" s="678"/>
      <c r="DD30" s="670">
        <v>86042</v>
      </c>
      <c r="DE30" s="665"/>
      <c r="DF30" s="665"/>
      <c r="DG30" s="665"/>
      <c r="DH30" s="665"/>
      <c r="DI30" s="665"/>
      <c r="DJ30" s="665"/>
      <c r="DK30" s="666"/>
      <c r="DL30" s="670">
        <v>86042</v>
      </c>
      <c r="DM30" s="665"/>
      <c r="DN30" s="665"/>
      <c r="DO30" s="665"/>
      <c r="DP30" s="665"/>
      <c r="DQ30" s="665"/>
      <c r="DR30" s="665"/>
      <c r="DS30" s="665"/>
      <c r="DT30" s="665"/>
      <c r="DU30" s="665"/>
      <c r="DV30" s="666"/>
      <c r="DW30" s="667">
        <v>15.6</v>
      </c>
      <c r="DX30" s="677"/>
      <c r="DY30" s="677"/>
      <c r="DZ30" s="677"/>
      <c r="EA30" s="677"/>
      <c r="EB30" s="677"/>
      <c r="EC30" s="698"/>
    </row>
    <row r="31" spans="2:133" ht="11.25" customHeight="1" x14ac:dyDescent="0.15">
      <c r="B31" s="661" t="s">
        <v>308</v>
      </c>
      <c r="C31" s="662"/>
      <c r="D31" s="662"/>
      <c r="E31" s="662"/>
      <c r="F31" s="662"/>
      <c r="G31" s="662"/>
      <c r="H31" s="662"/>
      <c r="I31" s="662"/>
      <c r="J31" s="662"/>
      <c r="K31" s="662"/>
      <c r="L31" s="662"/>
      <c r="M31" s="662"/>
      <c r="N31" s="662"/>
      <c r="O31" s="662"/>
      <c r="P31" s="662"/>
      <c r="Q31" s="663"/>
      <c r="R31" s="664">
        <v>2269</v>
      </c>
      <c r="S31" s="665"/>
      <c r="T31" s="665"/>
      <c r="U31" s="665"/>
      <c r="V31" s="665"/>
      <c r="W31" s="665"/>
      <c r="X31" s="665"/>
      <c r="Y31" s="666"/>
      <c r="Z31" s="691">
        <v>0.1</v>
      </c>
      <c r="AA31" s="691"/>
      <c r="AB31" s="691"/>
      <c r="AC31" s="691"/>
      <c r="AD31" s="692" t="s">
        <v>130</v>
      </c>
      <c r="AE31" s="692"/>
      <c r="AF31" s="692"/>
      <c r="AG31" s="692"/>
      <c r="AH31" s="692"/>
      <c r="AI31" s="692"/>
      <c r="AJ31" s="692"/>
      <c r="AK31" s="692"/>
      <c r="AL31" s="667" t="s">
        <v>130</v>
      </c>
      <c r="AM31" s="668"/>
      <c r="AN31" s="668"/>
      <c r="AO31" s="693"/>
      <c r="AP31" s="737" t="s">
        <v>309</v>
      </c>
      <c r="AQ31" s="738"/>
      <c r="AR31" s="738"/>
      <c r="AS31" s="738"/>
      <c r="AT31" s="743" t="s">
        <v>310</v>
      </c>
      <c r="AU31" s="360"/>
      <c r="AV31" s="360"/>
      <c r="AW31" s="360"/>
      <c r="AX31" s="730" t="s">
        <v>189</v>
      </c>
      <c r="AY31" s="731"/>
      <c r="AZ31" s="731"/>
      <c r="BA31" s="731"/>
      <c r="BB31" s="731"/>
      <c r="BC31" s="731"/>
      <c r="BD31" s="731"/>
      <c r="BE31" s="731"/>
      <c r="BF31" s="732"/>
      <c r="BG31" s="733">
        <v>96.9</v>
      </c>
      <c r="BH31" s="734"/>
      <c r="BI31" s="734"/>
      <c r="BJ31" s="734"/>
      <c r="BK31" s="734"/>
      <c r="BL31" s="734"/>
      <c r="BM31" s="735">
        <v>90.3</v>
      </c>
      <c r="BN31" s="734"/>
      <c r="BO31" s="734"/>
      <c r="BP31" s="734"/>
      <c r="BQ31" s="736"/>
      <c r="BR31" s="733">
        <v>92.1</v>
      </c>
      <c r="BS31" s="734"/>
      <c r="BT31" s="734"/>
      <c r="BU31" s="734"/>
      <c r="BV31" s="734"/>
      <c r="BW31" s="734"/>
      <c r="BX31" s="735">
        <v>92.1</v>
      </c>
      <c r="BY31" s="734"/>
      <c r="BZ31" s="734"/>
      <c r="CA31" s="734"/>
      <c r="CB31" s="736"/>
      <c r="CD31" s="753"/>
      <c r="CE31" s="754"/>
      <c r="CF31" s="706" t="s">
        <v>311</v>
      </c>
      <c r="CG31" s="703"/>
      <c r="CH31" s="703"/>
      <c r="CI31" s="703"/>
      <c r="CJ31" s="703"/>
      <c r="CK31" s="703"/>
      <c r="CL31" s="703"/>
      <c r="CM31" s="703"/>
      <c r="CN31" s="703"/>
      <c r="CO31" s="703"/>
      <c r="CP31" s="703"/>
      <c r="CQ31" s="704"/>
      <c r="CR31" s="664">
        <v>2069</v>
      </c>
      <c r="CS31" s="675"/>
      <c r="CT31" s="675"/>
      <c r="CU31" s="675"/>
      <c r="CV31" s="675"/>
      <c r="CW31" s="675"/>
      <c r="CX31" s="675"/>
      <c r="CY31" s="676"/>
      <c r="CZ31" s="667">
        <v>0.1</v>
      </c>
      <c r="DA31" s="677"/>
      <c r="DB31" s="677"/>
      <c r="DC31" s="678"/>
      <c r="DD31" s="670">
        <v>2069</v>
      </c>
      <c r="DE31" s="675"/>
      <c r="DF31" s="675"/>
      <c r="DG31" s="675"/>
      <c r="DH31" s="675"/>
      <c r="DI31" s="675"/>
      <c r="DJ31" s="675"/>
      <c r="DK31" s="676"/>
      <c r="DL31" s="670">
        <v>2069</v>
      </c>
      <c r="DM31" s="675"/>
      <c r="DN31" s="675"/>
      <c r="DO31" s="675"/>
      <c r="DP31" s="675"/>
      <c r="DQ31" s="675"/>
      <c r="DR31" s="675"/>
      <c r="DS31" s="675"/>
      <c r="DT31" s="675"/>
      <c r="DU31" s="675"/>
      <c r="DV31" s="676"/>
      <c r="DW31" s="667">
        <v>0.4</v>
      </c>
      <c r="DX31" s="677"/>
      <c r="DY31" s="677"/>
      <c r="DZ31" s="677"/>
      <c r="EA31" s="677"/>
      <c r="EB31" s="677"/>
      <c r="EC31" s="698"/>
    </row>
    <row r="32" spans="2:133" ht="11.25" customHeight="1" x14ac:dyDescent="0.15">
      <c r="B32" s="661" t="s">
        <v>312</v>
      </c>
      <c r="C32" s="662"/>
      <c r="D32" s="662"/>
      <c r="E32" s="662"/>
      <c r="F32" s="662"/>
      <c r="G32" s="662"/>
      <c r="H32" s="662"/>
      <c r="I32" s="662"/>
      <c r="J32" s="662"/>
      <c r="K32" s="662"/>
      <c r="L32" s="662"/>
      <c r="M32" s="662"/>
      <c r="N32" s="662"/>
      <c r="O32" s="662"/>
      <c r="P32" s="662"/>
      <c r="Q32" s="663"/>
      <c r="R32" s="664">
        <v>1745110</v>
      </c>
      <c r="S32" s="665"/>
      <c r="T32" s="665"/>
      <c r="U32" s="665"/>
      <c r="V32" s="665"/>
      <c r="W32" s="665"/>
      <c r="X32" s="665"/>
      <c r="Y32" s="666"/>
      <c r="Z32" s="691">
        <v>54.3</v>
      </c>
      <c r="AA32" s="691"/>
      <c r="AB32" s="691"/>
      <c r="AC32" s="691"/>
      <c r="AD32" s="692" t="s">
        <v>130</v>
      </c>
      <c r="AE32" s="692"/>
      <c r="AF32" s="692"/>
      <c r="AG32" s="692"/>
      <c r="AH32" s="692"/>
      <c r="AI32" s="692"/>
      <c r="AJ32" s="692"/>
      <c r="AK32" s="692"/>
      <c r="AL32" s="667" t="s">
        <v>130</v>
      </c>
      <c r="AM32" s="668"/>
      <c r="AN32" s="668"/>
      <c r="AO32" s="693"/>
      <c r="AP32" s="739"/>
      <c r="AQ32" s="740"/>
      <c r="AR32" s="740"/>
      <c r="AS32" s="740"/>
      <c r="AT32" s="744"/>
      <c r="AU32" s="361" t="s">
        <v>313</v>
      </c>
      <c r="AV32" s="361"/>
      <c r="AW32" s="361"/>
      <c r="AX32" s="661" t="s">
        <v>314</v>
      </c>
      <c r="AY32" s="662"/>
      <c r="AZ32" s="662"/>
      <c r="BA32" s="662"/>
      <c r="BB32" s="662"/>
      <c r="BC32" s="662"/>
      <c r="BD32" s="662"/>
      <c r="BE32" s="662"/>
      <c r="BF32" s="663"/>
      <c r="BG32" s="746">
        <v>92</v>
      </c>
      <c r="BH32" s="675"/>
      <c r="BI32" s="675"/>
      <c r="BJ32" s="675"/>
      <c r="BK32" s="675"/>
      <c r="BL32" s="675"/>
      <c r="BM32" s="668">
        <v>75.8</v>
      </c>
      <c r="BN32" s="747"/>
      <c r="BO32" s="747"/>
      <c r="BP32" s="747"/>
      <c r="BQ32" s="702"/>
      <c r="BR32" s="746">
        <v>74.2</v>
      </c>
      <c r="BS32" s="675"/>
      <c r="BT32" s="675"/>
      <c r="BU32" s="675"/>
      <c r="BV32" s="675"/>
      <c r="BW32" s="675"/>
      <c r="BX32" s="668">
        <v>74.2</v>
      </c>
      <c r="BY32" s="747"/>
      <c r="BZ32" s="747"/>
      <c r="CA32" s="747"/>
      <c r="CB32" s="702"/>
      <c r="CD32" s="755"/>
      <c r="CE32" s="756"/>
      <c r="CF32" s="706" t="s">
        <v>315</v>
      </c>
      <c r="CG32" s="703"/>
      <c r="CH32" s="703"/>
      <c r="CI32" s="703"/>
      <c r="CJ32" s="703"/>
      <c r="CK32" s="703"/>
      <c r="CL32" s="703"/>
      <c r="CM32" s="703"/>
      <c r="CN32" s="703"/>
      <c r="CO32" s="703"/>
      <c r="CP32" s="703"/>
      <c r="CQ32" s="704"/>
      <c r="CR32" s="664" t="s">
        <v>130</v>
      </c>
      <c r="CS32" s="665"/>
      <c r="CT32" s="665"/>
      <c r="CU32" s="665"/>
      <c r="CV32" s="665"/>
      <c r="CW32" s="665"/>
      <c r="CX32" s="665"/>
      <c r="CY32" s="666"/>
      <c r="CZ32" s="667" t="s">
        <v>130</v>
      </c>
      <c r="DA32" s="677"/>
      <c r="DB32" s="677"/>
      <c r="DC32" s="678"/>
      <c r="DD32" s="670" t="s">
        <v>130</v>
      </c>
      <c r="DE32" s="665"/>
      <c r="DF32" s="665"/>
      <c r="DG32" s="665"/>
      <c r="DH32" s="665"/>
      <c r="DI32" s="665"/>
      <c r="DJ32" s="665"/>
      <c r="DK32" s="666"/>
      <c r="DL32" s="670" t="s">
        <v>130</v>
      </c>
      <c r="DM32" s="665"/>
      <c r="DN32" s="665"/>
      <c r="DO32" s="665"/>
      <c r="DP32" s="665"/>
      <c r="DQ32" s="665"/>
      <c r="DR32" s="665"/>
      <c r="DS32" s="665"/>
      <c r="DT32" s="665"/>
      <c r="DU32" s="665"/>
      <c r="DV32" s="666"/>
      <c r="DW32" s="667" t="s">
        <v>130</v>
      </c>
      <c r="DX32" s="677"/>
      <c r="DY32" s="677"/>
      <c r="DZ32" s="677"/>
      <c r="EA32" s="677"/>
      <c r="EB32" s="677"/>
      <c r="EC32" s="698"/>
    </row>
    <row r="33" spans="2:133" ht="11.25" customHeight="1" x14ac:dyDescent="0.15">
      <c r="B33" s="727" t="s">
        <v>316</v>
      </c>
      <c r="C33" s="728"/>
      <c r="D33" s="728"/>
      <c r="E33" s="728"/>
      <c r="F33" s="728"/>
      <c r="G33" s="728"/>
      <c r="H33" s="728"/>
      <c r="I33" s="728"/>
      <c r="J33" s="728"/>
      <c r="K33" s="728"/>
      <c r="L33" s="728"/>
      <c r="M33" s="728"/>
      <c r="N33" s="728"/>
      <c r="O33" s="728"/>
      <c r="P33" s="728"/>
      <c r="Q33" s="729"/>
      <c r="R33" s="664" t="s">
        <v>130</v>
      </c>
      <c r="S33" s="665"/>
      <c r="T33" s="665"/>
      <c r="U33" s="665"/>
      <c r="V33" s="665"/>
      <c r="W33" s="665"/>
      <c r="X33" s="665"/>
      <c r="Y33" s="666"/>
      <c r="Z33" s="691" t="s">
        <v>130</v>
      </c>
      <c r="AA33" s="691"/>
      <c r="AB33" s="691"/>
      <c r="AC33" s="691"/>
      <c r="AD33" s="692" t="s">
        <v>130</v>
      </c>
      <c r="AE33" s="692"/>
      <c r="AF33" s="692"/>
      <c r="AG33" s="692"/>
      <c r="AH33" s="692"/>
      <c r="AI33" s="692"/>
      <c r="AJ33" s="692"/>
      <c r="AK33" s="692"/>
      <c r="AL33" s="667" t="s">
        <v>130</v>
      </c>
      <c r="AM33" s="668"/>
      <c r="AN33" s="668"/>
      <c r="AO33" s="693"/>
      <c r="AP33" s="741"/>
      <c r="AQ33" s="742"/>
      <c r="AR33" s="742"/>
      <c r="AS33" s="742"/>
      <c r="AT33" s="745"/>
      <c r="AU33" s="362"/>
      <c r="AV33" s="362"/>
      <c r="AW33" s="362"/>
      <c r="AX33" s="641" t="s">
        <v>317</v>
      </c>
      <c r="AY33" s="642"/>
      <c r="AZ33" s="642"/>
      <c r="BA33" s="642"/>
      <c r="BB33" s="642"/>
      <c r="BC33" s="642"/>
      <c r="BD33" s="642"/>
      <c r="BE33" s="642"/>
      <c r="BF33" s="643"/>
      <c r="BG33" s="726">
        <v>99.1</v>
      </c>
      <c r="BH33" s="645"/>
      <c r="BI33" s="645"/>
      <c r="BJ33" s="645"/>
      <c r="BK33" s="645"/>
      <c r="BL33" s="645"/>
      <c r="BM33" s="683">
        <v>98.4</v>
      </c>
      <c r="BN33" s="645"/>
      <c r="BO33" s="645"/>
      <c r="BP33" s="645"/>
      <c r="BQ33" s="694"/>
      <c r="BR33" s="726">
        <v>99.4</v>
      </c>
      <c r="BS33" s="645"/>
      <c r="BT33" s="645"/>
      <c r="BU33" s="645"/>
      <c r="BV33" s="645"/>
      <c r="BW33" s="645"/>
      <c r="BX33" s="683">
        <v>99.4</v>
      </c>
      <c r="BY33" s="645"/>
      <c r="BZ33" s="645"/>
      <c r="CA33" s="645"/>
      <c r="CB33" s="694"/>
      <c r="CD33" s="706" t="s">
        <v>318</v>
      </c>
      <c r="CE33" s="703"/>
      <c r="CF33" s="703"/>
      <c r="CG33" s="703"/>
      <c r="CH33" s="703"/>
      <c r="CI33" s="703"/>
      <c r="CJ33" s="703"/>
      <c r="CK33" s="703"/>
      <c r="CL33" s="703"/>
      <c r="CM33" s="703"/>
      <c r="CN33" s="703"/>
      <c r="CO33" s="703"/>
      <c r="CP33" s="703"/>
      <c r="CQ33" s="704"/>
      <c r="CR33" s="664">
        <v>619416</v>
      </c>
      <c r="CS33" s="675"/>
      <c r="CT33" s="675"/>
      <c r="CU33" s="675"/>
      <c r="CV33" s="675"/>
      <c r="CW33" s="675"/>
      <c r="CX33" s="675"/>
      <c r="CY33" s="676"/>
      <c r="CZ33" s="667">
        <v>21.6</v>
      </c>
      <c r="DA33" s="677"/>
      <c r="DB33" s="677"/>
      <c r="DC33" s="678"/>
      <c r="DD33" s="670">
        <v>454243</v>
      </c>
      <c r="DE33" s="675"/>
      <c r="DF33" s="675"/>
      <c r="DG33" s="675"/>
      <c r="DH33" s="675"/>
      <c r="DI33" s="675"/>
      <c r="DJ33" s="675"/>
      <c r="DK33" s="676"/>
      <c r="DL33" s="670">
        <v>214942</v>
      </c>
      <c r="DM33" s="675"/>
      <c r="DN33" s="675"/>
      <c r="DO33" s="675"/>
      <c r="DP33" s="675"/>
      <c r="DQ33" s="675"/>
      <c r="DR33" s="675"/>
      <c r="DS33" s="675"/>
      <c r="DT33" s="675"/>
      <c r="DU33" s="675"/>
      <c r="DV33" s="676"/>
      <c r="DW33" s="667">
        <v>38.9</v>
      </c>
      <c r="DX33" s="677"/>
      <c r="DY33" s="677"/>
      <c r="DZ33" s="677"/>
      <c r="EA33" s="677"/>
      <c r="EB33" s="677"/>
      <c r="EC33" s="698"/>
    </row>
    <row r="34" spans="2:133" ht="11.25" customHeight="1" x14ac:dyDescent="0.15">
      <c r="B34" s="661" t="s">
        <v>319</v>
      </c>
      <c r="C34" s="662"/>
      <c r="D34" s="662"/>
      <c r="E34" s="662"/>
      <c r="F34" s="662"/>
      <c r="G34" s="662"/>
      <c r="H34" s="662"/>
      <c r="I34" s="662"/>
      <c r="J34" s="662"/>
      <c r="K34" s="662"/>
      <c r="L34" s="662"/>
      <c r="M34" s="662"/>
      <c r="N34" s="662"/>
      <c r="O34" s="662"/>
      <c r="P34" s="662"/>
      <c r="Q34" s="663"/>
      <c r="R34" s="664">
        <v>46514</v>
      </c>
      <c r="S34" s="665"/>
      <c r="T34" s="665"/>
      <c r="U34" s="665"/>
      <c r="V34" s="665"/>
      <c r="W34" s="665"/>
      <c r="X34" s="665"/>
      <c r="Y34" s="666"/>
      <c r="Z34" s="691">
        <v>1.4</v>
      </c>
      <c r="AA34" s="691"/>
      <c r="AB34" s="691"/>
      <c r="AC34" s="691"/>
      <c r="AD34" s="692" t="s">
        <v>130</v>
      </c>
      <c r="AE34" s="692"/>
      <c r="AF34" s="692"/>
      <c r="AG34" s="692"/>
      <c r="AH34" s="692"/>
      <c r="AI34" s="692"/>
      <c r="AJ34" s="692"/>
      <c r="AK34" s="692"/>
      <c r="AL34" s="667" t="s">
        <v>130</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320</v>
      </c>
      <c r="CE34" s="703"/>
      <c r="CF34" s="703"/>
      <c r="CG34" s="703"/>
      <c r="CH34" s="703"/>
      <c r="CI34" s="703"/>
      <c r="CJ34" s="703"/>
      <c r="CK34" s="703"/>
      <c r="CL34" s="703"/>
      <c r="CM34" s="703"/>
      <c r="CN34" s="703"/>
      <c r="CO34" s="703"/>
      <c r="CP34" s="703"/>
      <c r="CQ34" s="704"/>
      <c r="CR34" s="664">
        <v>320465</v>
      </c>
      <c r="CS34" s="665"/>
      <c r="CT34" s="665"/>
      <c r="CU34" s="665"/>
      <c r="CV34" s="665"/>
      <c r="CW34" s="665"/>
      <c r="CX34" s="665"/>
      <c r="CY34" s="666"/>
      <c r="CZ34" s="667">
        <v>11.2</v>
      </c>
      <c r="DA34" s="677"/>
      <c r="DB34" s="677"/>
      <c r="DC34" s="678"/>
      <c r="DD34" s="670">
        <v>213074</v>
      </c>
      <c r="DE34" s="665"/>
      <c r="DF34" s="665"/>
      <c r="DG34" s="665"/>
      <c r="DH34" s="665"/>
      <c r="DI34" s="665"/>
      <c r="DJ34" s="665"/>
      <c r="DK34" s="666"/>
      <c r="DL34" s="670">
        <v>139506</v>
      </c>
      <c r="DM34" s="665"/>
      <c r="DN34" s="665"/>
      <c r="DO34" s="665"/>
      <c r="DP34" s="665"/>
      <c r="DQ34" s="665"/>
      <c r="DR34" s="665"/>
      <c r="DS34" s="665"/>
      <c r="DT34" s="665"/>
      <c r="DU34" s="665"/>
      <c r="DV34" s="666"/>
      <c r="DW34" s="667">
        <v>25.2</v>
      </c>
      <c r="DX34" s="677"/>
      <c r="DY34" s="677"/>
      <c r="DZ34" s="677"/>
      <c r="EA34" s="677"/>
      <c r="EB34" s="677"/>
      <c r="EC34" s="698"/>
    </row>
    <row r="35" spans="2:133" ht="11.25" customHeight="1" x14ac:dyDescent="0.15">
      <c r="B35" s="661" t="s">
        <v>321</v>
      </c>
      <c r="C35" s="662"/>
      <c r="D35" s="662"/>
      <c r="E35" s="662"/>
      <c r="F35" s="662"/>
      <c r="G35" s="662"/>
      <c r="H35" s="662"/>
      <c r="I35" s="662"/>
      <c r="J35" s="662"/>
      <c r="K35" s="662"/>
      <c r="L35" s="662"/>
      <c r="M35" s="662"/>
      <c r="N35" s="662"/>
      <c r="O35" s="662"/>
      <c r="P35" s="662"/>
      <c r="Q35" s="663"/>
      <c r="R35" s="664">
        <v>2954</v>
      </c>
      <c r="S35" s="665"/>
      <c r="T35" s="665"/>
      <c r="U35" s="665"/>
      <c r="V35" s="665"/>
      <c r="W35" s="665"/>
      <c r="X35" s="665"/>
      <c r="Y35" s="666"/>
      <c r="Z35" s="691">
        <v>0.1</v>
      </c>
      <c r="AA35" s="691"/>
      <c r="AB35" s="691"/>
      <c r="AC35" s="691"/>
      <c r="AD35" s="692" t="s">
        <v>130</v>
      </c>
      <c r="AE35" s="692"/>
      <c r="AF35" s="692"/>
      <c r="AG35" s="692"/>
      <c r="AH35" s="692"/>
      <c r="AI35" s="692"/>
      <c r="AJ35" s="692"/>
      <c r="AK35" s="692"/>
      <c r="AL35" s="667" t="s">
        <v>130</v>
      </c>
      <c r="AM35" s="668"/>
      <c r="AN35" s="668"/>
      <c r="AO35" s="693"/>
      <c r="AP35" s="218"/>
      <c r="AQ35" s="723" t="s">
        <v>322</v>
      </c>
      <c r="AR35" s="724"/>
      <c r="AS35" s="724"/>
      <c r="AT35" s="724"/>
      <c r="AU35" s="724"/>
      <c r="AV35" s="724"/>
      <c r="AW35" s="724"/>
      <c r="AX35" s="724"/>
      <c r="AY35" s="724"/>
      <c r="AZ35" s="724"/>
      <c r="BA35" s="724"/>
      <c r="BB35" s="724"/>
      <c r="BC35" s="724"/>
      <c r="BD35" s="724"/>
      <c r="BE35" s="724"/>
      <c r="BF35" s="725"/>
      <c r="BG35" s="723" t="s">
        <v>323</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324</v>
      </c>
      <c r="CE35" s="703"/>
      <c r="CF35" s="703"/>
      <c r="CG35" s="703"/>
      <c r="CH35" s="703"/>
      <c r="CI35" s="703"/>
      <c r="CJ35" s="703"/>
      <c r="CK35" s="703"/>
      <c r="CL35" s="703"/>
      <c r="CM35" s="703"/>
      <c r="CN35" s="703"/>
      <c r="CO35" s="703"/>
      <c r="CP35" s="703"/>
      <c r="CQ35" s="704"/>
      <c r="CR35" s="664">
        <v>2126</v>
      </c>
      <c r="CS35" s="675"/>
      <c r="CT35" s="675"/>
      <c r="CU35" s="675"/>
      <c r="CV35" s="675"/>
      <c r="CW35" s="675"/>
      <c r="CX35" s="675"/>
      <c r="CY35" s="676"/>
      <c r="CZ35" s="667">
        <v>0.1</v>
      </c>
      <c r="DA35" s="677"/>
      <c r="DB35" s="677"/>
      <c r="DC35" s="678"/>
      <c r="DD35" s="670">
        <v>2126</v>
      </c>
      <c r="DE35" s="675"/>
      <c r="DF35" s="675"/>
      <c r="DG35" s="675"/>
      <c r="DH35" s="675"/>
      <c r="DI35" s="675"/>
      <c r="DJ35" s="675"/>
      <c r="DK35" s="676"/>
      <c r="DL35" s="670">
        <v>2030</v>
      </c>
      <c r="DM35" s="675"/>
      <c r="DN35" s="675"/>
      <c r="DO35" s="675"/>
      <c r="DP35" s="675"/>
      <c r="DQ35" s="675"/>
      <c r="DR35" s="675"/>
      <c r="DS35" s="675"/>
      <c r="DT35" s="675"/>
      <c r="DU35" s="675"/>
      <c r="DV35" s="676"/>
      <c r="DW35" s="667">
        <v>0.4</v>
      </c>
      <c r="DX35" s="677"/>
      <c r="DY35" s="677"/>
      <c r="DZ35" s="677"/>
      <c r="EA35" s="677"/>
      <c r="EB35" s="677"/>
      <c r="EC35" s="698"/>
    </row>
    <row r="36" spans="2:133" ht="11.25" customHeight="1" x14ac:dyDescent="0.15">
      <c r="B36" s="661" t="s">
        <v>325</v>
      </c>
      <c r="C36" s="662"/>
      <c r="D36" s="662"/>
      <c r="E36" s="662"/>
      <c r="F36" s="662"/>
      <c r="G36" s="662"/>
      <c r="H36" s="662"/>
      <c r="I36" s="662"/>
      <c r="J36" s="662"/>
      <c r="K36" s="662"/>
      <c r="L36" s="662"/>
      <c r="M36" s="662"/>
      <c r="N36" s="662"/>
      <c r="O36" s="662"/>
      <c r="P36" s="662"/>
      <c r="Q36" s="663"/>
      <c r="R36" s="664">
        <v>4282</v>
      </c>
      <c r="S36" s="665"/>
      <c r="T36" s="665"/>
      <c r="U36" s="665"/>
      <c r="V36" s="665"/>
      <c r="W36" s="665"/>
      <c r="X36" s="665"/>
      <c r="Y36" s="666"/>
      <c r="Z36" s="691">
        <v>0.1</v>
      </c>
      <c r="AA36" s="691"/>
      <c r="AB36" s="691"/>
      <c r="AC36" s="691"/>
      <c r="AD36" s="692" t="s">
        <v>130</v>
      </c>
      <c r="AE36" s="692"/>
      <c r="AF36" s="692"/>
      <c r="AG36" s="692"/>
      <c r="AH36" s="692"/>
      <c r="AI36" s="692"/>
      <c r="AJ36" s="692"/>
      <c r="AK36" s="692"/>
      <c r="AL36" s="667" t="s">
        <v>130</v>
      </c>
      <c r="AM36" s="668"/>
      <c r="AN36" s="668"/>
      <c r="AO36" s="693"/>
      <c r="AP36" s="218"/>
      <c r="AQ36" s="714" t="s">
        <v>326</v>
      </c>
      <c r="AR36" s="715"/>
      <c r="AS36" s="715"/>
      <c r="AT36" s="715"/>
      <c r="AU36" s="715"/>
      <c r="AV36" s="715"/>
      <c r="AW36" s="715"/>
      <c r="AX36" s="715"/>
      <c r="AY36" s="716"/>
      <c r="AZ36" s="717">
        <v>25485</v>
      </c>
      <c r="BA36" s="718"/>
      <c r="BB36" s="718"/>
      <c r="BC36" s="718"/>
      <c r="BD36" s="718"/>
      <c r="BE36" s="718"/>
      <c r="BF36" s="719"/>
      <c r="BG36" s="720" t="s">
        <v>327</v>
      </c>
      <c r="BH36" s="721"/>
      <c r="BI36" s="721"/>
      <c r="BJ36" s="721"/>
      <c r="BK36" s="721"/>
      <c r="BL36" s="721"/>
      <c r="BM36" s="721"/>
      <c r="BN36" s="721"/>
      <c r="BO36" s="721"/>
      <c r="BP36" s="721"/>
      <c r="BQ36" s="721"/>
      <c r="BR36" s="721"/>
      <c r="BS36" s="721"/>
      <c r="BT36" s="721"/>
      <c r="BU36" s="722"/>
      <c r="BV36" s="717">
        <v>2423</v>
      </c>
      <c r="BW36" s="718"/>
      <c r="BX36" s="718"/>
      <c r="BY36" s="718"/>
      <c r="BZ36" s="718"/>
      <c r="CA36" s="718"/>
      <c r="CB36" s="719"/>
      <c r="CD36" s="706" t="s">
        <v>328</v>
      </c>
      <c r="CE36" s="703"/>
      <c r="CF36" s="703"/>
      <c r="CG36" s="703"/>
      <c r="CH36" s="703"/>
      <c r="CI36" s="703"/>
      <c r="CJ36" s="703"/>
      <c r="CK36" s="703"/>
      <c r="CL36" s="703"/>
      <c r="CM36" s="703"/>
      <c r="CN36" s="703"/>
      <c r="CO36" s="703"/>
      <c r="CP36" s="703"/>
      <c r="CQ36" s="704"/>
      <c r="CR36" s="664">
        <v>213295</v>
      </c>
      <c r="CS36" s="665"/>
      <c r="CT36" s="665"/>
      <c r="CU36" s="665"/>
      <c r="CV36" s="665"/>
      <c r="CW36" s="665"/>
      <c r="CX36" s="665"/>
      <c r="CY36" s="666"/>
      <c r="CZ36" s="667">
        <v>7.4</v>
      </c>
      <c r="DA36" s="677"/>
      <c r="DB36" s="677"/>
      <c r="DC36" s="678"/>
      <c r="DD36" s="670">
        <v>165513</v>
      </c>
      <c r="DE36" s="665"/>
      <c r="DF36" s="665"/>
      <c r="DG36" s="665"/>
      <c r="DH36" s="665"/>
      <c r="DI36" s="665"/>
      <c r="DJ36" s="665"/>
      <c r="DK36" s="666"/>
      <c r="DL36" s="670">
        <v>47921</v>
      </c>
      <c r="DM36" s="665"/>
      <c r="DN36" s="665"/>
      <c r="DO36" s="665"/>
      <c r="DP36" s="665"/>
      <c r="DQ36" s="665"/>
      <c r="DR36" s="665"/>
      <c r="DS36" s="665"/>
      <c r="DT36" s="665"/>
      <c r="DU36" s="665"/>
      <c r="DV36" s="666"/>
      <c r="DW36" s="667">
        <v>8.6999999999999993</v>
      </c>
      <c r="DX36" s="677"/>
      <c r="DY36" s="677"/>
      <c r="DZ36" s="677"/>
      <c r="EA36" s="677"/>
      <c r="EB36" s="677"/>
      <c r="EC36" s="698"/>
    </row>
    <row r="37" spans="2:133" ht="11.25" customHeight="1" x14ac:dyDescent="0.15">
      <c r="B37" s="661" t="s">
        <v>329</v>
      </c>
      <c r="C37" s="662"/>
      <c r="D37" s="662"/>
      <c r="E37" s="662"/>
      <c r="F37" s="662"/>
      <c r="G37" s="662"/>
      <c r="H37" s="662"/>
      <c r="I37" s="662"/>
      <c r="J37" s="662"/>
      <c r="K37" s="662"/>
      <c r="L37" s="662"/>
      <c r="M37" s="662"/>
      <c r="N37" s="662"/>
      <c r="O37" s="662"/>
      <c r="P37" s="662"/>
      <c r="Q37" s="663"/>
      <c r="R37" s="664">
        <v>17000</v>
      </c>
      <c r="S37" s="665"/>
      <c r="T37" s="665"/>
      <c r="U37" s="665"/>
      <c r="V37" s="665"/>
      <c r="W37" s="665"/>
      <c r="X37" s="665"/>
      <c r="Y37" s="666"/>
      <c r="Z37" s="691">
        <v>0.5</v>
      </c>
      <c r="AA37" s="691"/>
      <c r="AB37" s="691"/>
      <c r="AC37" s="691"/>
      <c r="AD37" s="692" t="s">
        <v>130</v>
      </c>
      <c r="AE37" s="692"/>
      <c r="AF37" s="692"/>
      <c r="AG37" s="692"/>
      <c r="AH37" s="692"/>
      <c r="AI37" s="692"/>
      <c r="AJ37" s="692"/>
      <c r="AK37" s="692"/>
      <c r="AL37" s="667" t="s">
        <v>130</v>
      </c>
      <c r="AM37" s="668"/>
      <c r="AN37" s="668"/>
      <c r="AO37" s="693"/>
      <c r="AQ37" s="699" t="s">
        <v>330</v>
      </c>
      <c r="AR37" s="700"/>
      <c r="AS37" s="700"/>
      <c r="AT37" s="700"/>
      <c r="AU37" s="700"/>
      <c r="AV37" s="700"/>
      <c r="AW37" s="700"/>
      <c r="AX37" s="700"/>
      <c r="AY37" s="701"/>
      <c r="AZ37" s="664">
        <v>1349</v>
      </c>
      <c r="BA37" s="665"/>
      <c r="BB37" s="665"/>
      <c r="BC37" s="665"/>
      <c r="BD37" s="675"/>
      <c r="BE37" s="675"/>
      <c r="BF37" s="702"/>
      <c r="BG37" s="706" t="s">
        <v>331</v>
      </c>
      <c r="BH37" s="703"/>
      <c r="BI37" s="703"/>
      <c r="BJ37" s="703"/>
      <c r="BK37" s="703"/>
      <c r="BL37" s="703"/>
      <c r="BM37" s="703"/>
      <c r="BN37" s="703"/>
      <c r="BO37" s="703"/>
      <c r="BP37" s="703"/>
      <c r="BQ37" s="703"/>
      <c r="BR37" s="703"/>
      <c r="BS37" s="703"/>
      <c r="BT37" s="703"/>
      <c r="BU37" s="704"/>
      <c r="BV37" s="664">
        <v>2423</v>
      </c>
      <c r="BW37" s="665"/>
      <c r="BX37" s="665"/>
      <c r="BY37" s="665"/>
      <c r="BZ37" s="665"/>
      <c r="CA37" s="665"/>
      <c r="CB37" s="705"/>
      <c r="CD37" s="706" t="s">
        <v>332</v>
      </c>
      <c r="CE37" s="703"/>
      <c r="CF37" s="703"/>
      <c r="CG37" s="703"/>
      <c r="CH37" s="703"/>
      <c r="CI37" s="703"/>
      <c r="CJ37" s="703"/>
      <c r="CK37" s="703"/>
      <c r="CL37" s="703"/>
      <c r="CM37" s="703"/>
      <c r="CN37" s="703"/>
      <c r="CO37" s="703"/>
      <c r="CP37" s="703"/>
      <c r="CQ37" s="704"/>
      <c r="CR37" s="664">
        <v>8505</v>
      </c>
      <c r="CS37" s="675"/>
      <c r="CT37" s="675"/>
      <c r="CU37" s="675"/>
      <c r="CV37" s="675"/>
      <c r="CW37" s="675"/>
      <c r="CX37" s="675"/>
      <c r="CY37" s="676"/>
      <c r="CZ37" s="667">
        <v>0.3</v>
      </c>
      <c r="DA37" s="677"/>
      <c r="DB37" s="677"/>
      <c r="DC37" s="678"/>
      <c r="DD37" s="670">
        <v>8505</v>
      </c>
      <c r="DE37" s="675"/>
      <c r="DF37" s="675"/>
      <c r="DG37" s="675"/>
      <c r="DH37" s="675"/>
      <c r="DI37" s="675"/>
      <c r="DJ37" s="675"/>
      <c r="DK37" s="676"/>
      <c r="DL37" s="670">
        <v>8505</v>
      </c>
      <c r="DM37" s="675"/>
      <c r="DN37" s="675"/>
      <c r="DO37" s="675"/>
      <c r="DP37" s="675"/>
      <c r="DQ37" s="675"/>
      <c r="DR37" s="675"/>
      <c r="DS37" s="675"/>
      <c r="DT37" s="675"/>
      <c r="DU37" s="675"/>
      <c r="DV37" s="676"/>
      <c r="DW37" s="667">
        <v>1.5</v>
      </c>
      <c r="DX37" s="677"/>
      <c r="DY37" s="677"/>
      <c r="DZ37" s="677"/>
      <c r="EA37" s="677"/>
      <c r="EB37" s="677"/>
      <c r="EC37" s="698"/>
    </row>
    <row r="38" spans="2:133" ht="11.25" customHeight="1" x14ac:dyDescent="0.15">
      <c r="B38" s="661" t="s">
        <v>333</v>
      </c>
      <c r="C38" s="662"/>
      <c r="D38" s="662"/>
      <c r="E38" s="662"/>
      <c r="F38" s="662"/>
      <c r="G38" s="662"/>
      <c r="H38" s="662"/>
      <c r="I38" s="662"/>
      <c r="J38" s="662"/>
      <c r="K38" s="662"/>
      <c r="L38" s="662"/>
      <c r="M38" s="662"/>
      <c r="N38" s="662"/>
      <c r="O38" s="662"/>
      <c r="P38" s="662"/>
      <c r="Q38" s="663"/>
      <c r="R38" s="664">
        <v>186060</v>
      </c>
      <c r="S38" s="665"/>
      <c r="T38" s="665"/>
      <c r="U38" s="665"/>
      <c r="V38" s="665"/>
      <c r="W38" s="665"/>
      <c r="X38" s="665"/>
      <c r="Y38" s="666"/>
      <c r="Z38" s="691">
        <v>5.8</v>
      </c>
      <c r="AA38" s="691"/>
      <c r="AB38" s="691"/>
      <c r="AC38" s="691"/>
      <c r="AD38" s="692" t="s">
        <v>130</v>
      </c>
      <c r="AE38" s="692"/>
      <c r="AF38" s="692"/>
      <c r="AG38" s="692"/>
      <c r="AH38" s="692"/>
      <c r="AI38" s="692"/>
      <c r="AJ38" s="692"/>
      <c r="AK38" s="692"/>
      <c r="AL38" s="667" t="s">
        <v>130</v>
      </c>
      <c r="AM38" s="668"/>
      <c r="AN38" s="668"/>
      <c r="AO38" s="693"/>
      <c r="AQ38" s="699" t="s">
        <v>334</v>
      </c>
      <c r="AR38" s="700"/>
      <c r="AS38" s="700"/>
      <c r="AT38" s="700"/>
      <c r="AU38" s="700"/>
      <c r="AV38" s="700"/>
      <c r="AW38" s="700"/>
      <c r="AX38" s="700"/>
      <c r="AY38" s="701"/>
      <c r="AZ38" s="664" t="s">
        <v>130</v>
      </c>
      <c r="BA38" s="665"/>
      <c r="BB38" s="665"/>
      <c r="BC38" s="665"/>
      <c r="BD38" s="675"/>
      <c r="BE38" s="675"/>
      <c r="BF38" s="702"/>
      <c r="BG38" s="706" t="s">
        <v>335</v>
      </c>
      <c r="BH38" s="703"/>
      <c r="BI38" s="703"/>
      <c r="BJ38" s="703"/>
      <c r="BK38" s="703"/>
      <c r="BL38" s="703"/>
      <c r="BM38" s="703"/>
      <c r="BN38" s="703"/>
      <c r="BO38" s="703"/>
      <c r="BP38" s="703"/>
      <c r="BQ38" s="703"/>
      <c r="BR38" s="703"/>
      <c r="BS38" s="703"/>
      <c r="BT38" s="703"/>
      <c r="BU38" s="704"/>
      <c r="BV38" s="664">
        <v>62</v>
      </c>
      <c r="BW38" s="665"/>
      <c r="BX38" s="665"/>
      <c r="BY38" s="665"/>
      <c r="BZ38" s="665"/>
      <c r="CA38" s="665"/>
      <c r="CB38" s="705"/>
      <c r="CD38" s="706" t="s">
        <v>336</v>
      </c>
      <c r="CE38" s="703"/>
      <c r="CF38" s="703"/>
      <c r="CG38" s="703"/>
      <c r="CH38" s="703"/>
      <c r="CI38" s="703"/>
      <c r="CJ38" s="703"/>
      <c r="CK38" s="703"/>
      <c r="CL38" s="703"/>
      <c r="CM38" s="703"/>
      <c r="CN38" s="703"/>
      <c r="CO38" s="703"/>
      <c r="CP38" s="703"/>
      <c r="CQ38" s="704"/>
      <c r="CR38" s="664">
        <v>25485</v>
      </c>
      <c r="CS38" s="665"/>
      <c r="CT38" s="665"/>
      <c r="CU38" s="665"/>
      <c r="CV38" s="665"/>
      <c r="CW38" s="665"/>
      <c r="CX38" s="665"/>
      <c r="CY38" s="666"/>
      <c r="CZ38" s="667">
        <v>0.9</v>
      </c>
      <c r="DA38" s="677"/>
      <c r="DB38" s="677"/>
      <c r="DC38" s="678"/>
      <c r="DD38" s="670">
        <v>25485</v>
      </c>
      <c r="DE38" s="665"/>
      <c r="DF38" s="665"/>
      <c r="DG38" s="665"/>
      <c r="DH38" s="665"/>
      <c r="DI38" s="665"/>
      <c r="DJ38" s="665"/>
      <c r="DK38" s="666"/>
      <c r="DL38" s="670">
        <v>25485</v>
      </c>
      <c r="DM38" s="665"/>
      <c r="DN38" s="665"/>
      <c r="DO38" s="665"/>
      <c r="DP38" s="665"/>
      <c r="DQ38" s="665"/>
      <c r="DR38" s="665"/>
      <c r="DS38" s="665"/>
      <c r="DT38" s="665"/>
      <c r="DU38" s="665"/>
      <c r="DV38" s="666"/>
      <c r="DW38" s="667">
        <v>4.5999999999999996</v>
      </c>
      <c r="DX38" s="677"/>
      <c r="DY38" s="677"/>
      <c r="DZ38" s="677"/>
      <c r="EA38" s="677"/>
      <c r="EB38" s="677"/>
      <c r="EC38" s="698"/>
    </row>
    <row r="39" spans="2:133" ht="11.25" customHeight="1" x14ac:dyDescent="0.15">
      <c r="B39" s="661" t="s">
        <v>337</v>
      </c>
      <c r="C39" s="662"/>
      <c r="D39" s="662"/>
      <c r="E39" s="662"/>
      <c r="F39" s="662"/>
      <c r="G39" s="662"/>
      <c r="H39" s="662"/>
      <c r="I39" s="662"/>
      <c r="J39" s="662"/>
      <c r="K39" s="662"/>
      <c r="L39" s="662"/>
      <c r="M39" s="662"/>
      <c r="N39" s="662"/>
      <c r="O39" s="662"/>
      <c r="P39" s="662"/>
      <c r="Q39" s="663"/>
      <c r="R39" s="664">
        <v>83212</v>
      </c>
      <c r="S39" s="665"/>
      <c r="T39" s="665"/>
      <c r="U39" s="665"/>
      <c r="V39" s="665"/>
      <c r="W39" s="665"/>
      <c r="X39" s="665"/>
      <c r="Y39" s="666"/>
      <c r="Z39" s="691">
        <v>2.6</v>
      </c>
      <c r="AA39" s="691"/>
      <c r="AB39" s="691"/>
      <c r="AC39" s="691"/>
      <c r="AD39" s="692">
        <v>6</v>
      </c>
      <c r="AE39" s="692"/>
      <c r="AF39" s="692"/>
      <c r="AG39" s="692"/>
      <c r="AH39" s="692"/>
      <c r="AI39" s="692"/>
      <c r="AJ39" s="692"/>
      <c r="AK39" s="692"/>
      <c r="AL39" s="667">
        <v>0</v>
      </c>
      <c r="AM39" s="668"/>
      <c r="AN39" s="668"/>
      <c r="AO39" s="693"/>
      <c r="AQ39" s="699" t="s">
        <v>338</v>
      </c>
      <c r="AR39" s="700"/>
      <c r="AS39" s="700"/>
      <c r="AT39" s="700"/>
      <c r="AU39" s="700"/>
      <c r="AV39" s="700"/>
      <c r="AW39" s="700"/>
      <c r="AX39" s="700"/>
      <c r="AY39" s="701"/>
      <c r="AZ39" s="664" t="s">
        <v>130</v>
      </c>
      <c r="BA39" s="665"/>
      <c r="BB39" s="665"/>
      <c r="BC39" s="665"/>
      <c r="BD39" s="675"/>
      <c r="BE39" s="675"/>
      <c r="BF39" s="702"/>
      <c r="BG39" s="706" t="s">
        <v>339</v>
      </c>
      <c r="BH39" s="703"/>
      <c r="BI39" s="703"/>
      <c r="BJ39" s="703"/>
      <c r="BK39" s="703"/>
      <c r="BL39" s="703"/>
      <c r="BM39" s="703"/>
      <c r="BN39" s="703"/>
      <c r="BO39" s="703"/>
      <c r="BP39" s="703"/>
      <c r="BQ39" s="703"/>
      <c r="BR39" s="703"/>
      <c r="BS39" s="703"/>
      <c r="BT39" s="703"/>
      <c r="BU39" s="704"/>
      <c r="BV39" s="664">
        <v>95</v>
      </c>
      <c r="BW39" s="665"/>
      <c r="BX39" s="665"/>
      <c r="BY39" s="665"/>
      <c r="BZ39" s="665"/>
      <c r="CA39" s="665"/>
      <c r="CB39" s="705"/>
      <c r="CD39" s="706" t="s">
        <v>340</v>
      </c>
      <c r="CE39" s="703"/>
      <c r="CF39" s="703"/>
      <c r="CG39" s="703"/>
      <c r="CH39" s="703"/>
      <c r="CI39" s="703"/>
      <c r="CJ39" s="703"/>
      <c r="CK39" s="703"/>
      <c r="CL39" s="703"/>
      <c r="CM39" s="703"/>
      <c r="CN39" s="703"/>
      <c r="CO39" s="703"/>
      <c r="CP39" s="703"/>
      <c r="CQ39" s="704"/>
      <c r="CR39" s="664">
        <v>42045</v>
      </c>
      <c r="CS39" s="675"/>
      <c r="CT39" s="675"/>
      <c r="CU39" s="675"/>
      <c r="CV39" s="675"/>
      <c r="CW39" s="675"/>
      <c r="CX39" s="675"/>
      <c r="CY39" s="676"/>
      <c r="CZ39" s="667">
        <v>1.5</v>
      </c>
      <c r="DA39" s="677"/>
      <c r="DB39" s="677"/>
      <c r="DC39" s="678"/>
      <c r="DD39" s="670">
        <v>32045</v>
      </c>
      <c r="DE39" s="675"/>
      <c r="DF39" s="675"/>
      <c r="DG39" s="675"/>
      <c r="DH39" s="675"/>
      <c r="DI39" s="675"/>
      <c r="DJ39" s="675"/>
      <c r="DK39" s="676"/>
      <c r="DL39" s="670" t="s">
        <v>130</v>
      </c>
      <c r="DM39" s="675"/>
      <c r="DN39" s="675"/>
      <c r="DO39" s="675"/>
      <c r="DP39" s="675"/>
      <c r="DQ39" s="675"/>
      <c r="DR39" s="675"/>
      <c r="DS39" s="675"/>
      <c r="DT39" s="675"/>
      <c r="DU39" s="675"/>
      <c r="DV39" s="676"/>
      <c r="DW39" s="667" t="s">
        <v>130</v>
      </c>
      <c r="DX39" s="677"/>
      <c r="DY39" s="677"/>
      <c r="DZ39" s="677"/>
      <c r="EA39" s="677"/>
      <c r="EB39" s="677"/>
      <c r="EC39" s="698"/>
    </row>
    <row r="40" spans="2:133" ht="11.25" customHeight="1" x14ac:dyDescent="0.15">
      <c r="B40" s="661" t="s">
        <v>341</v>
      </c>
      <c r="C40" s="662"/>
      <c r="D40" s="662"/>
      <c r="E40" s="662"/>
      <c r="F40" s="662"/>
      <c r="G40" s="662"/>
      <c r="H40" s="662"/>
      <c r="I40" s="662"/>
      <c r="J40" s="662"/>
      <c r="K40" s="662"/>
      <c r="L40" s="662"/>
      <c r="M40" s="662"/>
      <c r="N40" s="662"/>
      <c r="O40" s="662"/>
      <c r="P40" s="662"/>
      <c r="Q40" s="663"/>
      <c r="R40" s="664">
        <v>254425</v>
      </c>
      <c r="S40" s="665"/>
      <c r="T40" s="665"/>
      <c r="U40" s="665"/>
      <c r="V40" s="665"/>
      <c r="W40" s="665"/>
      <c r="X40" s="665"/>
      <c r="Y40" s="666"/>
      <c r="Z40" s="691">
        <v>7.9</v>
      </c>
      <c r="AA40" s="691"/>
      <c r="AB40" s="691"/>
      <c r="AC40" s="691"/>
      <c r="AD40" s="692" t="s">
        <v>130</v>
      </c>
      <c r="AE40" s="692"/>
      <c r="AF40" s="692"/>
      <c r="AG40" s="692"/>
      <c r="AH40" s="692"/>
      <c r="AI40" s="692"/>
      <c r="AJ40" s="692"/>
      <c r="AK40" s="692"/>
      <c r="AL40" s="667" t="s">
        <v>130</v>
      </c>
      <c r="AM40" s="668"/>
      <c r="AN40" s="668"/>
      <c r="AO40" s="693"/>
      <c r="AQ40" s="699" t="s">
        <v>342</v>
      </c>
      <c r="AR40" s="700"/>
      <c r="AS40" s="700"/>
      <c r="AT40" s="700"/>
      <c r="AU40" s="700"/>
      <c r="AV40" s="700"/>
      <c r="AW40" s="700"/>
      <c r="AX40" s="700"/>
      <c r="AY40" s="701"/>
      <c r="AZ40" s="664" t="s">
        <v>130</v>
      </c>
      <c r="BA40" s="665"/>
      <c r="BB40" s="665"/>
      <c r="BC40" s="665"/>
      <c r="BD40" s="675"/>
      <c r="BE40" s="675"/>
      <c r="BF40" s="702"/>
      <c r="BG40" s="707" t="s">
        <v>343</v>
      </c>
      <c r="BH40" s="708"/>
      <c r="BI40" s="708"/>
      <c r="BJ40" s="708"/>
      <c r="BK40" s="708"/>
      <c r="BL40" s="363"/>
      <c r="BM40" s="703" t="s">
        <v>344</v>
      </c>
      <c r="BN40" s="703"/>
      <c r="BO40" s="703"/>
      <c r="BP40" s="703"/>
      <c r="BQ40" s="703"/>
      <c r="BR40" s="703"/>
      <c r="BS40" s="703"/>
      <c r="BT40" s="703"/>
      <c r="BU40" s="704"/>
      <c r="BV40" s="664">
        <v>95</v>
      </c>
      <c r="BW40" s="665"/>
      <c r="BX40" s="665"/>
      <c r="BY40" s="665"/>
      <c r="BZ40" s="665"/>
      <c r="CA40" s="665"/>
      <c r="CB40" s="705"/>
      <c r="CD40" s="706" t="s">
        <v>345</v>
      </c>
      <c r="CE40" s="703"/>
      <c r="CF40" s="703"/>
      <c r="CG40" s="703"/>
      <c r="CH40" s="703"/>
      <c r="CI40" s="703"/>
      <c r="CJ40" s="703"/>
      <c r="CK40" s="703"/>
      <c r="CL40" s="703"/>
      <c r="CM40" s="703"/>
      <c r="CN40" s="703"/>
      <c r="CO40" s="703"/>
      <c r="CP40" s="703"/>
      <c r="CQ40" s="704"/>
      <c r="CR40" s="664">
        <v>16000</v>
      </c>
      <c r="CS40" s="665"/>
      <c r="CT40" s="665"/>
      <c r="CU40" s="665"/>
      <c r="CV40" s="665"/>
      <c r="CW40" s="665"/>
      <c r="CX40" s="665"/>
      <c r="CY40" s="666"/>
      <c r="CZ40" s="667">
        <v>0.6</v>
      </c>
      <c r="DA40" s="677"/>
      <c r="DB40" s="677"/>
      <c r="DC40" s="678"/>
      <c r="DD40" s="670">
        <v>16000</v>
      </c>
      <c r="DE40" s="665"/>
      <c r="DF40" s="665"/>
      <c r="DG40" s="665"/>
      <c r="DH40" s="665"/>
      <c r="DI40" s="665"/>
      <c r="DJ40" s="665"/>
      <c r="DK40" s="666"/>
      <c r="DL40" s="670" t="s">
        <v>130</v>
      </c>
      <c r="DM40" s="665"/>
      <c r="DN40" s="665"/>
      <c r="DO40" s="665"/>
      <c r="DP40" s="665"/>
      <c r="DQ40" s="665"/>
      <c r="DR40" s="665"/>
      <c r="DS40" s="665"/>
      <c r="DT40" s="665"/>
      <c r="DU40" s="665"/>
      <c r="DV40" s="666"/>
      <c r="DW40" s="667" t="s">
        <v>130</v>
      </c>
      <c r="DX40" s="677"/>
      <c r="DY40" s="677"/>
      <c r="DZ40" s="677"/>
      <c r="EA40" s="677"/>
      <c r="EB40" s="677"/>
      <c r="EC40" s="698"/>
    </row>
    <row r="41" spans="2:133" ht="11.25" customHeight="1" x14ac:dyDescent="0.15">
      <c r="B41" s="661" t="s">
        <v>346</v>
      </c>
      <c r="C41" s="662"/>
      <c r="D41" s="662"/>
      <c r="E41" s="662"/>
      <c r="F41" s="662"/>
      <c r="G41" s="662"/>
      <c r="H41" s="662"/>
      <c r="I41" s="662"/>
      <c r="J41" s="662"/>
      <c r="K41" s="662"/>
      <c r="L41" s="662"/>
      <c r="M41" s="662"/>
      <c r="N41" s="662"/>
      <c r="O41" s="662"/>
      <c r="P41" s="662"/>
      <c r="Q41" s="663"/>
      <c r="R41" s="664" t="s">
        <v>130</v>
      </c>
      <c r="S41" s="665"/>
      <c r="T41" s="665"/>
      <c r="U41" s="665"/>
      <c r="V41" s="665"/>
      <c r="W41" s="665"/>
      <c r="X41" s="665"/>
      <c r="Y41" s="666"/>
      <c r="Z41" s="691" t="s">
        <v>130</v>
      </c>
      <c r="AA41" s="691"/>
      <c r="AB41" s="691"/>
      <c r="AC41" s="691"/>
      <c r="AD41" s="692" t="s">
        <v>130</v>
      </c>
      <c r="AE41" s="692"/>
      <c r="AF41" s="692"/>
      <c r="AG41" s="692"/>
      <c r="AH41" s="692"/>
      <c r="AI41" s="692"/>
      <c r="AJ41" s="692"/>
      <c r="AK41" s="692"/>
      <c r="AL41" s="667" t="s">
        <v>130</v>
      </c>
      <c r="AM41" s="668"/>
      <c r="AN41" s="668"/>
      <c r="AO41" s="693"/>
      <c r="AQ41" s="699" t="s">
        <v>347</v>
      </c>
      <c r="AR41" s="700"/>
      <c r="AS41" s="700"/>
      <c r="AT41" s="700"/>
      <c r="AU41" s="700"/>
      <c r="AV41" s="700"/>
      <c r="AW41" s="700"/>
      <c r="AX41" s="700"/>
      <c r="AY41" s="701"/>
      <c r="AZ41" s="664">
        <v>4459</v>
      </c>
      <c r="BA41" s="665"/>
      <c r="BB41" s="665"/>
      <c r="BC41" s="665"/>
      <c r="BD41" s="675"/>
      <c r="BE41" s="675"/>
      <c r="BF41" s="702"/>
      <c r="BG41" s="707"/>
      <c r="BH41" s="708"/>
      <c r="BI41" s="708"/>
      <c r="BJ41" s="708"/>
      <c r="BK41" s="708"/>
      <c r="BL41" s="363"/>
      <c r="BM41" s="703" t="s">
        <v>348</v>
      </c>
      <c r="BN41" s="703"/>
      <c r="BO41" s="703"/>
      <c r="BP41" s="703"/>
      <c r="BQ41" s="703"/>
      <c r="BR41" s="703"/>
      <c r="BS41" s="703"/>
      <c r="BT41" s="703"/>
      <c r="BU41" s="704"/>
      <c r="BV41" s="664" t="s">
        <v>130</v>
      </c>
      <c r="BW41" s="665"/>
      <c r="BX41" s="665"/>
      <c r="BY41" s="665"/>
      <c r="BZ41" s="665"/>
      <c r="CA41" s="665"/>
      <c r="CB41" s="705"/>
      <c r="CD41" s="706" t="s">
        <v>349</v>
      </c>
      <c r="CE41" s="703"/>
      <c r="CF41" s="703"/>
      <c r="CG41" s="703"/>
      <c r="CH41" s="703"/>
      <c r="CI41" s="703"/>
      <c r="CJ41" s="703"/>
      <c r="CK41" s="703"/>
      <c r="CL41" s="703"/>
      <c r="CM41" s="703"/>
      <c r="CN41" s="703"/>
      <c r="CO41" s="703"/>
      <c r="CP41" s="703"/>
      <c r="CQ41" s="704"/>
      <c r="CR41" s="664" t="s">
        <v>130</v>
      </c>
      <c r="CS41" s="675"/>
      <c r="CT41" s="675"/>
      <c r="CU41" s="675"/>
      <c r="CV41" s="675"/>
      <c r="CW41" s="675"/>
      <c r="CX41" s="675"/>
      <c r="CY41" s="676"/>
      <c r="CZ41" s="667" t="s">
        <v>130</v>
      </c>
      <c r="DA41" s="677"/>
      <c r="DB41" s="677"/>
      <c r="DC41" s="678"/>
      <c r="DD41" s="670" t="s">
        <v>130</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15">
      <c r="B42" s="661" t="s">
        <v>350</v>
      </c>
      <c r="C42" s="662"/>
      <c r="D42" s="662"/>
      <c r="E42" s="662"/>
      <c r="F42" s="662"/>
      <c r="G42" s="662"/>
      <c r="H42" s="662"/>
      <c r="I42" s="662"/>
      <c r="J42" s="662"/>
      <c r="K42" s="662"/>
      <c r="L42" s="662"/>
      <c r="M42" s="662"/>
      <c r="N42" s="662"/>
      <c r="O42" s="662"/>
      <c r="P42" s="662"/>
      <c r="Q42" s="663"/>
      <c r="R42" s="664" t="s">
        <v>130</v>
      </c>
      <c r="S42" s="665"/>
      <c r="T42" s="665"/>
      <c r="U42" s="665"/>
      <c r="V42" s="665"/>
      <c r="W42" s="665"/>
      <c r="X42" s="665"/>
      <c r="Y42" s="666"/>
      <c r="Z42" s="691" t="s">
        <v>130</v>
      </c>
      <c r="AA42" s="691"/>
      <c r="AB42" s="691"/>
      <c r="AC42" s="691"/>
      <c r="AD42" s="692" t="s">
        <v>130</v>
      </c>
      <c r="AE42" s="692"/>
      <c r="AF42" s="692"/>
      <c r="AG42" s="692"/>
      <c r="AH42" s="692"/>
      <c r="AI42" s="692"/>
      <c r="AJ42" s="692"/>
      <c r="AK42" s="692"/>
      <c r="AL42" s="667" t="s">
        <v>130</v>
      </c>
      <c r="AM42" s="668"/>
      <c r="AN42" s="668"/>
      <c r="AO42" s="693"/>
      <c r="AQ42" s="711" t="s">
        <v>351</v>
      </c>
      <c r="AR42" s="712"/>
      <c r="AS42" s="712"/>
      <c r="AT42" s="712"/>
      <c r="AU42" s="712"/>
      <c r="AV42" s="712"/>
      <c r="AW42" s="712"/>
      <c r="AX42" s="712"/>
      <c r="AY42" s="713"/>
      <c r="AZ42" s="644">
        <v>19677</v>
      </c>
      <c r="BA42" s="679"/>
      <c r="BB42" s="679"/>
      <c r="BC42" s="679"/>
      <c r="BD42" s="645"/>
      <c r="BE42" s="645"/>
      <c r="BF42" s="694"/>
      <c r="BG42" s="709"/>
      <c r="BH42" s="710"/>
      <c r="BI42" s="710"/>
      <c r="BJ42" s="710"/>
      <c r="BK42" s="710"/>
      <c r="BL42" s="364"/>
      <c r="BM42" s="695" t="s">
        <v>352</v>
      </c>
      <c r="BN42" s="695"/>
      <c r="BO42" s="695"/>
      <c r="BP42" s="695"/>
      <c r="BQ42" s="695"/>
      <c r="BR42" s="695"/>
      <c r="BS42" s="695"/>
      <c r="BT42" s="695"/>
      <c r="BU42" s="696"/>
      <c r="BV42" s="644">
        <v>546</v>
      </c>
      <c r="BW42" s="679"/>
      <c r="BX42" s="679"/>
      <c r="BY42" s="679"/>
      <c r="BZ42" s="679"/>
      <c r="CA42" s="679"/>
      <c r="CB42" s="697"/>
      <c r="CD42" s="661" t="s">
        <v>353</v>
      </c>
      <c r="CE42" s="662"/>
      <c r="CF42" s="662"/>
      <c r="CG42" s="662"/>
      <c r="CH42" s="662"/>
      <c r="CI42" s="662"/>
      <c r="CJ42" s="662"/>
      <c r="CK42" s="662"/>
      <c r="CL42" s="662"/>
      <c r="CM42" s="662"/>
      <c r="CN42" s="662"/>
      <c r="CO42" s="662"/>
      <c r="CP42" s="662"/>
      <c r="CQ42" s="663"/>
      <c r="CR42" s="664">
        <v>1886910</v>
      </c>
      <c r="CS42" s="675"/>
      <c r="CT42" s="675"/>
      <c r="CU42" s="675"/>
      <c r="CV42" s="675"/>
      <c r="CW42" s="675"/>
      <c r="CX42" s="675"/>
      <c r="CY42" s="676"/>
      <c r="CZ42" s="667">
        <v>65.900000000000006</v>
      </c>
      <c r="DA42" s="677"/>
      <c r="DB42" s="677"/>
      <c r="DC42" s="678"/>
      <c r="DD42" s="670">
        <v>15624</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15">
      <c r="B43" s="661" t="s">
        <v>354</v>
      </c>
      <c r="C43" s="662"/>
      <c r="D43" s="662"/>
      <c r="E43" s="662"/>
      <c r="F43" s="662"/>
      <c r="G43" s="662"/>
      <c r="H43" s="662"/>
      <c r="I43" s="662"/>
      <c r="J43" s="662"/>
      <c r="K43" s="662"/>
      <c r="L43" s="662"/>
      <c r="M43" s="662"/>
      <c r="N43" s="662"/>
      <c r="O43" s="662"/>
      <c r="P43" s="662"/>
      <c r="Q43" s="663"/>
      <c r="R43" s="664">
        <v>15125</v>
      </c>
      <c r="S43" s="665"/>
      <c r="T43" s="665"/>
      <c r="U43" s="665"/>
      <c r="V43" s="665"/>
      <c r="W43" s="665"/>
      <c r="X43" s="665"/>
      <c r="Y43" s="666"/>
      <c r="Z43" s="691">
        <v>0.5</v>
      </c>
      <c r="AA43" s="691"/>
      <c r="AB43" s="691"/>
      <c r="AC43" s="691"/>
      <c r="AD43" s="692" t="s">
        <v>130</v>
      </c>
      <c r="AE43" s="692"/>
      <c r="AF43" s="692"/>
      <c r="AG43" s="692"/>
      <c r="AH43" s="692"/>
      <c r="AI43" s="692"/>
      <c r="AJ43" s="692"/>
      <c r="AK43" s="692"/>
      <c r="AL43" s="667" t="s">
        <v>130</v>
      </c>
      <c r="AM43" s="668"/>
      <c r="AN43" s="668"/>
      <c r="AO43" s="693"/>
      <c r="BV43" s="219"/>
      <c r="BW43" s="219"/>
      <c r="BX43" s="219"/>
      <c r="BY43" s="219"/>
      <c r="BZ43" s="219"/>
      <c r="CA43" s="219"/>
      <c r="CB43" s="219"/>
      <c r="CD43" s="661" t="s">
        <v>355</v>
      </c>
      <c r="CE43" s="662"/>
      <c r="CF43" s="662"/>
      <c r="CG43" s="662"/>
      <c r="CH43" s="662"/>
      <c r="CI43" s="662"/>
      <c r="CJ43" s="662"/>
      <c r="CK43" s="662"/>
      <c r="CL43" s="662"/>
      <c r="CM43" s="662"/>
      <c r="CN43" s="662"/>
      <c r="CO43" s="662"/>
      <c r="CP43" s="662"/>
      <c r="CQ43" s="663"/>
      <c r="CR43" s="664" t="s">
        <v>130</v>
      </c>
      <c r="CS43" s="675"/>
      <c r="CT43" s="675"/>
      <c r="CU43" s="675"/>
      <c r="CV43" s="675"/>
      <c r="CW43" s="675"/>
      <c r="CX43" s="675"/>
      <c r="CY43" s="676"/>
      <c r="CZ43" s="667" t="s">
        <v>130</v>
      </c>
      <c r="DA43" s="677"/>
      <c r="DB43" s="677"/>
      <c r="DC43" s="678"/>
      <c r="DD43" s="670" t="s">
        <v>130</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15">
      <c r="B44" s="641" t="s">
        <v>356</v>
      </c>
      <c r="C44" s="642"/>
      <c r="D44" s="642"/>
      <c r="E44" s="642"/>
      <c r="F44" s="642"/>
      <c r="G44" s="642"/>
      <c r="H44" s="642"/>
      <c r="I44" s="642"/>
      <c r="J44" s="642"/>
      <c r="K44" s="642"/>
      <c r="L44" s="642"/>
      <c r="M44" s="642"/>
      <c r="N44" s="642"/>
      <c r="O44" s="642"/>
      <c r="P44" s="642"/>
      <c r="Q44" s="643"/>
      <c r="R44" s="644">
        <v>3215531</v>
      </c>
      <c r="S44" s="679"/>
      <c r="T44" s="679"/>
      <c r="U44" s="679"/>
      <c r="V44" s="679"/>
      <c r="W44" s="679"/>
      <c r="X44" s="679"/>
      <c r="Y44" s="680"/>
      <c r="Z44" s="681">
        <v>100</v>
      </c>
      <c r="AA44" s="681"/>
      <c r="AB44" s="681"/>
      <c r="AC44" s="681"/>
      <c r="AD44" s="682">
        <v>537693</v>
      </c>
      <c r="AE44" s="682"/>
      <c r="AF44" s="682"/>
      <c r="AG44" s="682"/>
      <c r="AH44" s="682"/>
      <c r="AI44" s="682"/>
      <c r="AJ44" s="682"/>
      <c r="AK44" s="682"/>
      <c r="AL44" s="647">
        <v>100</v>
      </c>
      <c r="AM44" s="683"/>
      <c r="AN44" s="683"/>
      <c r="AO44" s="684"/>
      <c r="CD44" s="685" t="s">
        <v>303</v>
      </c>
      <c r="CE44" s="686"/>
      <c r="CF44" s="661" t="s">
        <v>357</v>
      </c>
      <c r="CG44" s="662"/>
      <c r="CH44" s="662"/>
      <c r="CI44" s="662"/>
      <c r="CJ44" s="662"/>
      <c r="CK44" s="662"/>
      <c r="CL44" s="662"/>
      <c r="CM44" s="662"/>
      <c r="CN44" s="662"/>
      <c r="CO44" s="662"/>
      <c r="CP44" s="662"/>
      <c r="CQ44" s="663"/>
      <c r="CR44" s="664">
        <v>1870353</v>
      </c>
      <c r="CS44" s="665"/>
      <c r="CT44" s="665"/>
      <c r="CU44" s="665"/>
      <c r="CV44" s="665"/>
      <c r="CW44" s="665"/>
      <c r="CX44" s="665"/>
      <c r="CY44" s="666"/>
      <c r="CZ44" s="667">
        <v>65.3</v>
      </c>
      <c r="DA44" s="668"/>
      <c r="DB44" s="668"/>
      <c r="DC44" s="669"/>
      <c r="DD44" s="670">
        <v>15067</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358</v>
      </c>
      <c r="CG45" s="662"/>
      <c r="CH45" s="662"/>
      <c r="CI45" s="662"/>
      <c r="CJ45" s="662"/>
      <c r="CK45" s="662"/>
      <c r="CL45" s="662"/>
      <c r="CM45" s="662"/>
      <c r="CN45" s="662"/>
      <c r="CO45" s="662"/>
      <c r="CP45" s="662"/>
      <c r="CQ45" s="663"/>
      <c r="CR45" s="664">
        <v>1790250</v>
      </c>
      <c r="CS45" s="675"/>
      <c r="CT45" s="675"/>
      <c r="CU45" s="675"/>
      <c r="CV45" s="675"/>
      <c r="CW45" s="675"/>
      <c r="CX45" s="675"/>
      <c r="CY45" s="676"/>
      <c r="CZ45" s="667">
        <v>62.5</v>
      </c>
      <c r="DA45" s="677"/>
      <c r="DB45" s="677"/>
      <c r="DC45" s="678"/>
      <c r="DD45" s="670">
        <v>1524</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15">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360</v>
      </c>
      <c r="CG46" s="662"/>
      <c r="CH46" s="662"/>
      <c r="CI46" s="662"/>
      <c r="CJ46" s="662"/>
      <c r="CK46" s="662"/>
      <c r="CL46" s="662"/>
      <c r="CM46" s="662"/>
      <c r="CN46" s="662"/>
      <c r="CO46" s="662"/>
      <c r="CP46" s="662"/>
      <c r="CQ46" s="663"/>
      <c r="CR46" s="664">
        <v>80103</v>
      </c>
      <c r="CS46" s="665"/>
      <c r="CT46" s="665"/>
      <c r="CU46" s="665"/>
      <c r="CV46" s="665"/>
      <c r="CW46" s="665"/>
      <c r="CX46" s="665"/>
      <c r="CY46" s="666"/>
      <c r="CZ46" s="667">
        <v>2.8</v>
      </c>
      <c r="DA46" s="668"/>
      <c r="DB46" s="668"/>
      <c r="DC46" s="669"/>
      <c r="DD46" s="670">
        <v>13543</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15">
      <c r="B47" s="674" t="s">
        <v>361</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362</v>
      </c>
      <c r="CG47" s="662"/>
      <c r="CH47" s="662"/>
      <c r="CI47" s="662"/>
      <c r="CJ47" s="662"/>
      <c r="CK47" s="662"/>
      <c r="CL47" s="662"/>
      <c r="CM47" s="662"/>
      <c r="CN47" s="662"/>
      <c r="CO47" s="662"/>
      <c r="CP47" s="662"/>
      <c r="CQ47" s="663"/>
      <c r="CR47" s="664">
        <v>16557</v>
      </c>
      <c r="CS47" s="675"/>
      <c r="CT47" s="675"/>
      <c r="CU47" s="675"/>
      <c r="CV47" s="675"/>
      <c r="CW47" s="675"/>
      <c r="CX47" s="675"/>
      <c r="CY47" s="676"/>
      <c r="CZ47" s="667">
        <v>0.6</v>
      </c>
      <c r="DA47" s="677"/>
      <c r="DB47" s="677"/>
      <c r="DC47" s="678"/>
      <c r="DD47" s="670">
        <v>557</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x14ac:dyDescent="0.15">
      <c r="B48" s="660" t="s">
        <v>363</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364</v>
      </c>
      <c r="CG48" s="662"/>
      <c r="CH48" s="662"/>
      <c r="CI48" s="662"/>
      <c r="CJ48" s="662"/>
      <c r="CK48" s="662"/>
      <c r="CL48" s="662"/>
      <c r="CM48" s="662"/>
      <c r="CN48" s="662"/>
      <c r="CO48" s="662"/>
      <c r="CP48" s="662"/>
      <c r="CQ48" s="663"/>
      <c r="CR48" s="664" t="s">
        <v>130</v>
      </c>
      <c r="CS48" s="665"/>
      <c r="CT48" s="665"/>
      <c r="CU48" s="665"/>
      <c r="CV48" s="665"/>
      <c r="CW48" s="665"/>
      <c r="CX48" s="665"/>
      <c r="CY48" s="666"/>
      <c r="CZ48" s="667" t="s">
        <v>130</v>
      </c>
      <c r="DA48" s="668"/>
      <c r="DB48" s="668"/>
      <c r="DC48" s="669"/>
      <c r="DD48" s="670" t="s">
        <v>130</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365</v>
      </c>
      <c r="CE49" s="642"/>
      <c r="CF49" s="642"/>
      <c r="CG49" s="642"/>
      <c r="CH49" s="642"/>
      <c r="CI49" s="642"/>
      <c r="CJ49" s="642"/>
      <c r="CK49" s="642"/>
      <c r="CL49" s="642"/>
      <c r="CM49" s="642"/>
      <c r="CN49" s="642"/>
      <c r="CO49" s="642"/>
      <c r="CP49" s="642"/>
      <c r="CQ49" s="643"/>
      <c r="CR49" s="644">
        <v>2864493</v>
      </c>
      <c r="CS49" s="645"/>
      <c r="CT49" s="645"/>
      <c r="CU49" s="645"/>
      <c r="CV49" s="645"/>
      <c r="CW49" s="645"/>
      <c r="CX49" s="645"/>
      <c r="CY49" s="646"/>
      <c r="CZ49" s="647">
        <v>100</v>
      </c>
      <c r="DA49" s="648"/>
      <c r="DB49" s="648"/>
      <c r="DC49" s="649"/>
      <c r="DD49" s="650">
        <v>725643</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UAWR+ylmEfRthBz52ThczSDxp9j9dEHSEKwuKJNLPlyL1svWIINSUo/Z549K/LU3PDOpM7WtP7gXdb/Tmc/AyQ==" saltValue="lzWinxADW5UV7+57waPel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85" t="s">
        <v>366</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367</v>
      </c>
      <c r="DK2" s="787"/>
      <c r="DL2" s="787"/>
      <c r="DM2" s="787"/>
      <c r="DN2" s="787"/>
      <c r="DO2" s="788"/>
      <c r="DP2" s="224"/>
      <c r="DQ2" s="786" t="s">
        <v>368</v>
      </c>
      <c r="DR2" s="787"/>
      <c r="DS2" s="787"/>
      <c r="DT2" s="787"/>
      <c r="DU2" s="787"/>
      <c r="DV2" s="787"/>
      <c r="DW2" s="787"/>
      <c r="DX2" s="787"/>
      <c r="DY2" s="787"/>
      <c r="DZ2" s="788"/>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89" t="s">
        <v>369</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370</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15">
      <c r="A5" s="791" t="s">
        <v>371</v>
      </c>
      <c r="B5" s="792"/>
      <c r="C5" s="792"/>
      <c r="D5" s="792"/>
      <c r="E5" s="792"/>
      <c r="F5" s="792"/>
      <c r="G5" s="792"/>
      <c r="H5" s="792"/>
      <c r="I5" s="792"/>
      <c r="J5" s="792"/>
      <c r="K5" s="792"/>
      <c r="L5" s="792"/>
      <c r="M5" s="792"/>
      <c r="N5" s="792"/>
      <c r="O5" s="792"/>
      <c r="P5" s="793"/>
      <c r="Q5" s="797" t="s">
        <v>372</v>
      </c>
      <c r="R5" s="798"/>
      <c r="S5" s="798"/>
      <c r="T5" s="798"/>
      <c r="U5" s="799"/>
      <c r="V5" s="797" t="s">
        <v>373</v>
      </c>
      <c r="W5" s="798"/>
      <c r="X5" s="798"/>
      <c r="Y5" s="798"/>
      <c r="Z5" s="799"/>
      <c r="AA5" s="797" t="s">
        <v>374</v>
      </c>
      <c r="AB5" s="798"/>
      <c r="AC5" s="798"/>
      <c r="AD5" s="798"/>
      <c r="AE5" s="798"/>
      <c r="AF5" s="803" t="s">
        <v>375</v>
      </c>
      <c r="AG5" s="798"/>
      <c r="AH5" s="798"/>
      <c r="AI5" s="798"/>
      <c r="AJ5" s="804"/>
      <c r="AK5" s="798" t="s">
        <v>376</v>
      </c>
      <c r="AL5" s="798"/>
      <c r="AM5" s="798"/>
      <c r="AN5" s="798"/>
      <c r="AO5" s="799"/>
      <c r="AP5" s="797" t="s">
        <v>377</v>
      </c>
      <c r="AQ5" s="798"/>
      <c r="AR5" s="798"/>
      <c r="AS5" s="798"/>
      <c r="AT5" s="799"/>
      <c r="AU5" s="797" t="s">
        <v>378</v>
      </c>
      <c r="AV5" s="798"/>
      <c r="AW5" s="798"/>
      <c r="AX5" s="798"/>
      <c r="AY5" s="804"/>
      <c r="AZ5" s="228"/>
      <c r="BA5" s="228"/>
      <c r="BB5" s="228"/>
      <c r="BC5" s="228"/>
      <c r="BD5" s="228"/>
      <c r="BE5" s="229"/>
      <c r="BF5" s="229"/>
      <c r="BG5" s="229"/>
      <c r="BH5" s="229"/>
      <c r="BI5" s="229"/>
      <c r="BJ5" s="229"/>
      <c r="BK5" s="229"/>
      <c r="BL5" s="229"/>
      <c r="BM5" s="229"/>
      <c r="BN5" s="229"/>
      <c r="BO5" s="229"/>
      <c r="BP5" s="229"/>
      <c r="BQ5" s="791" t="s">
        <v>379</v>
      </c>
      <c r="BR5" s="792"/>
      <c r="BS5" s="792"/>
      <c r="BT5" s="792"/>
      <c r="BU5" s="792"/>
      <c r="BV5" s="792"/>
      <c r="BW5" s="792"/>
      <c r="BX5" s="792"/>
      <c r="BY5" s="792"/>
      <c r="BZ5" s="792"/>
      <c r="CA5" s="792"/>
      <c r="CB5" s="792"/>
      <c r="CC5" s="792"/>
      <c r="CD5" s="792"/>
      <c r="CE5" s="792"/>
      <c r="CF5" s="792"/>
      <c r="CG5" s="793"/>
      <c r="CH5" s="797" t="s">
        <v>380</v>
      </c>
      <c r="CI5" s="798"/>
      <c r="CJ5" s="798"/>
      <c r="CK5" s="798"/>
      <c r="CL5" s="799"/>
      <c r="CM5" s="797" t="s">
        <v>381</v>
      </c>
      <c r="CN5" s="798"/>
      <c r="CO5" s="798"/>
      <c r="CP5" s="798"/>
      <c r="CQ5" s="799"/>
      <c r="CR5" s="797" t="s">
        <v>382</v>
      </c>
      <c r="CS5" s="798"/>
      <c r="CT5" s="798"/>
      <c r="CU5" s="798"/>
      <c r="CV5" s="799"/>
      <c r="CW5" s="797" t="s">
        <v>383</v>
      </c>
      <c r="CX5" s="798"/>
      <c r="CY5" s="798"/>
      <c r="CZ5" s="798"/>
      <c r="DA5" s="799"/>
      <c r="DB5" s="797" t="s">
        <v>384</v>
      </c>
      <c r="DC5" s="798"/>
      <c r="DD5" s="798"/>
      <c r="DE5" s="798"/>
      <c r="DF5" s="799"/>
      <c r="DG5" s="827" t="s">
        <v>385</v>
      </c>
      <c r="DH5" s="828"/>
      <c r="DI5" s="828"/>
      <c r="DJ5" s="828"/>
      <c r="DK5" s="829"/>
      <c r="DL5" s="827" t="s">
        <v>386</v>
      </c>
      <c r="DM5" s="828"/>
      <c r="DN5" s="828"/>
      <c r="DO5" s="828"/>
      <c r="DP5" s="829"/>
      <c r="DQ5" s="797" t="s">
        <v>387</v>
      </c>
      <c r="DR5" s="798"/>
      <c r="DS5" s="798"/>
      <c r="DT5" s="798"/>
      <c r="DU5" s="799"/>
      <c r="DV5" s="797" t="s">
        <v>378</v>
      </c>
      <c r="DW5" s="798"/>
      <c r="DX5" s="798"/>
      <c r="DY5" s="798"/>
      <c r="DZ5" s="804"/>
      <c r="EA5" s="230"/>
    </row>
    <row r="6" spans="1:131" s="231" customFormat="1" ht="26.25" customHeight="1" thickBot="1" x14ac:dyDescent="0.2">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15">
      <c r="A7" s="232">
        <v>1</v>
      </c>
      <c r="B7" s="813" t="s">
        <v>388</v>
      </c>
      <c r="C7" s="814"/>
      <c r="D7" s="814"/>
      <c r="E7" s="814"/>
      <c r="F7" s="814"/>
      <c r="G7" s="814"/>
      <c r="H7" s="814"/>
      <c r="I7" s="814"/>
      <c r="J7" s="814"/>
      <c r="K7" s="814"/>
      <c r="L7" s="814"/>
      <c r="M7" s="814"/>
      <c r="N7" s="814"/>
      <c r="O7" s="814"/>
      <c r="P7" s="815"/>
      <c r="Q7" s="816">
        <v>3207</v>
      </c>
      <c r="R7" s="817"/>
      <c r="S7" s="817"/>
      <c r="T7" s="817"/>
      <c r="U7" s="817"/>
      <c r="V7" s="817">
        <v>2853</v>
      </c>
      <c r="W7" s="817"/>
      <c r="X7" s="817"/>
      <c r="Y7" s="817"/>
      <c r="Z7" s="817"/>
      <c r="AA7" s="817">
        <v>355</v>
      </c>
      <c r="AB7" s="817"/>
      <c r="AC7" s="817"/>
      <c r="AD7" s="817"/>
      <c r="AE7" s="818"/>
      <c r="AF7" s="819">
        <v>321</v>
      </c>
      <c r="AG7" s="820"/>
      <c r="AH7" s="820"/>
      <c r="AI7" s="820"/>
      <c r="AJ7" s="821"/>
      <c r="AK7" s="822" t="s">
        <v>588</v>
      </c>
      <c r="AL7" s="823"/>
      <c r="AM7" s="823"/>
      <c r="AN7" s="823"/>
      <c r="AO7" s="823"/>
      <c r="AP7" s="823">
        <v>1060</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t="s">
        <v>599</v>
      </c>
      <c r="BS7" s="810" t="s">
        <v>600</v>
      </c>
      <c r="BT7" s="811"/>
      <c r="BU7" s="811"/>
      <c r="BV7" s="811"/>
      <c r="BW7" s="811"/>
      <c r="BX7" s="811"/>
      <c r="BY7" s="811"/>
      <c r="BZ7" s="811"/>
      <c r="CA7" s="811"/>
      <c r="CB7" s="811"/>
      <c r="CC7" s="811"/>
      <c r="CD7" s="811"/>
      <c r="CE7" s="811"/>
      <c r="CF7" s="811"/>
      <c r="CG7" s="826"/>
      <c r="CH7" s="807">
        <v>-95</v>
      </c>
      <c r="CI7" s="808"/>
      <c r="CJ7" s="808"/>
      <c r="CK7" s="808"/>
      <c r="CL7" s="809"/>
      <c r="CM7" s="807">
        <v>-376</v>
      </c>
      <c r="CN7" s="808"/>
      <c r="CO7" s="808"/>
      <c r="CP7" s="808"/>
      <c r="CQ7" s="809"/>
      <c r="CR7" s="807">
        <v>38</v>
      </c>
      <c r="CS7" s="808"/>
      <c r="CT7" s="808"/>
      <c r="CU7" s="808"/>
      <c r="CV7" s="809"/>
      <c r="CW7" s="807">
        <v>135</v>
      </c>
      <c r="CX7" s="808"/>
      <c r="CY7" s="808"/>
      <c r="CZ7" s="808"/>
      <c r="DA7" s="809"/>
      <c r="DB7" s="807" t="s">
        <v>607</v>
      </c>
      <c r="DC7" s="808"/>
      <c r="DD7" s="808"/>
      <c r="DE7" s="808"/>
      <c r="DF7" s="809"/>
      <c r="DG7" s="807" t="s">
        <v>601</v>
      </c>
      <c r="DH7" s="808"/>
      <c r="DI7" s="808"/>
      <c r="DJ7" s="808"/>
      <c r="DK7" s="809"/>
      <c r="DL7" s="807" t="s">
        <v>601</v>
      </c>
      <c r="DM7" s="808"/>
      <c r="DN7" s="808"/>
      <c r="DO7" s="808"/>
      <c r="DP7" s="809"/>
      <c r="DQ7" s="807" t="s">
        <v>601</v>
      </c>
      <c r="DR7" s="808"/>
      <c r="DS7" s="808"/>
      <c r="DT7" s="808"/>
      <c r="DU7" s="809"/>
      <c r="DV7" s="810"/>
      <c r="DW7" s="811"/>
      <c r="DX7" s="811"/>
      <c r="DY7" s="811"/>
      <c r="DZ7" s="812"/>
      <c r="EA7" s="230"/>
    </row>
    <row r="8" spans="1:131" s="231" customFormat="1" ht="26.25" customHeight="1" x14ac:dyDescent="0.15">
      <c r="A8" s="234">
        <v>2</v>
      </c>
      <c r="B8" s="844" t="s">
        <v>389</v>
      </c>
      <c r="C8" s="845"/>
      <c r="D8" s="845"/>
      <c r="E8" s="845"/>
      <c r="F8" s="845"/>
      <c r="G8" s="845"/>
      <c r="H8" s="845"/>
      <c r="I8" s="845"/>
      <c r="J8" s="845"/>
      <c r="K8" s="845"/>
      <c r="L8" s="845"/>
      <c r="M8" s="845"/>
      <c r="N8" s="845"/>
      <c r="O8" s="845"/>
      <c r="P8" s="846"/>
      <c r="Q8" s="847">
        <v>25</v>
      </c>
      <c r="R8" s="848"/>
      <c r="S8" s="848"/>
      <c r="T8" s="848"/>
      <c r="U8" s="848"/>
      <c r="V8" s="848">
        <v>12</v>
      </c>
      <c r="W8" s="848"/>
      <c r="X8" s="848"/>
      <c r="Y8" s="848"/>
      <c r="Z8" s="848"/>
      <c r="AA8" s="848">
        <v>13</v>
      </c>
      <c r="AB8" s="848"/>
      <c r="AC8" s="848"/>
      <c r="AD8" s="848"/>
      <c r="AE8" s="849"/>
      <c r="AF8" s="850">
        <v>13</v>
      </c>
      <c r="AG8" s="851"/>
      <c r="AH8" s="851"/>
      <c r="AI8" s="851"/>
      <c r="AJ8" s="852"/>
      <c r="AK8" s="833">
        <v>17</v>
      </c>
      <c r="AL8" s="834"/>
      <c r="AM8" s="834"/>
      <c r="AN8" s="834"/>
      <c r="AO8" s="834"/>
      <c r="AP8" s="834" t="s">
        <v>588</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0"/>
    </row>
    <row r="9" spans="1:131" s="231" customFormat="1" ht="26.25" customHeight="1" x14ac:dyDescent="0.15">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x14ac:dyDescent="0.15">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15">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15">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15">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15">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15">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15">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15">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15">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15">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15">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15">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390</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
      <c r="A23" s="236" t="s">
        <v>391</v>
      </c>
      <c r="B23" s="853" t="s">
        <v>392</v>
      </c>
      <c r="C23" s="854"/>
      <c r="D23" s="854"/>
      <c r="E23" s="854"/>
      <c r="F23" s="854"/>
      <c r="G23" s="854"/>
      <c r="H23" s="854"/>
      <c r="I23" s="854"/>
      <c r="J23" s="854"/>
      <c r="K23" s="854"/>
      <c r="L23" s="854"/>
      <c r="M23" s="854"/>
      <c r="N23" s="854"/>
      <c r="O23" s="854"/>
      <c r="P23" s="855"/>
      <c r="Q23" s="856"/>
      <c r="R23" s="857"/>
      <c r="S23" s="857"/>
      <c r="T23" s="857"/>
      <c r="U23" s="857"/>
      <c r="V23" s="857"/>
      <c r="W23" s="857"/>
      <c r="X23" s="857"/>
      <c r="Y23" s="857"/>
      <c r="Z23" s="857"/>
      <c r="AA23" s="857"/>
      <c r="AB23" s="857"/>
      <c r="AC23" s="857"/>
      <c r="AD23" s="857"/>
      <c r="AE23" s="858"/>
      <c r="AF23" s="859">
        <v>334</v>
      </c>
      <c r="AG23" s="857"/>
      <c r="AH23" s="857"/>
      <c r="AI23" s="857"/>
      <c r="AJ23" s="860"/>
      <c r="AK23" s="861"/>
      <c r="AL23" s="862"/>
      <c r="AM23" s="862"/>
      <c r="AN23" s="862"/>
      <c r="AO23" s="862"/>
      <c r="AP23" s="857"/>
      <c r="AQ23" s="857"/>
      <c r="AR23" s="857"/>
      <c r="AS23" s="857"/>
      <c r="AT23" s="857"/>
      <c r="AU23" s="873"/>
      <c r="AV23" s="873"/>
      <c r="AW23" s="873"/>
      <c r="AX23" s="873"/>
      <c r="AY23" s="874"/>
      <c r="AZ23" s="875" t="s">
        <v>130</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15">
      <c r="A24" s="872" t="s">
        <v>393</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
      <c r="A25" s="789" t="s">
        <v>394</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15">
      <c r="A26" s="791" t="s">
        <v>371</v>
      </c>
      <c r="B26" s="792"/>
      <c r="C26" s="792"/>
      <c r="D26" s="792"/>
      <c r="E26" s="792"/>
      <c r="F26" s="792"/>
      <c r="G26" s="792"/>
      <c r="H26" s="792"/>
      <c r="I26" s="792"/>
      <c r="J26" s="792"/>
      <c r="K26" s="792"/>
      <c r="L26" s="792"/>
      <c r="M26" s="792"/>
      <c r="N26" s="792"/>
      <c r="O26" s="792"/>
      <c r="P26" s="793"/>
      <c r="Q26" s="797" t="s">
        <v>395</v>
      </c>
      <c r="R26" s="798"/>
      <c r="S26" s="798"/>
      <c r="T26" s="798"/>
      <c r="U26" s="799"/>
      <c r="V26" s="797" t="s">
        <v>396</v>
      </c>
      <c r="W26" s="798"/>
      <c r="X26" s="798"/>
      <c r="Y26" s="798"/>
      <c r="Z26" s="799"/>
      <c r="AA26" s="797" t="s">
        <v>397</v>
      </c>
      <c r="AB26" s="798"/>
      <c r="AC26" s="798"/>
      <c r="AD26" s="798"/>
      <c r="AE26" s="798"/>
      <c r="AF26" s="878" t="s">
        <v>398</v>
      </c>
      <c r="AG26" s="879"/>
      <c r="AH26" s="879"/>
      <c r="AI26" s="879"/>
      <c r="AJ26" s="880"/>
      <c r="AK26" s="798" t="s">
        <v>399</v>
      </c>
      <c r="AL26" s="798"/>
      <c r="AM26" s="798"/>
      <c r="AN26" s="798"/>
      <c r="AO26" s="799"/>
      <c r="AP26" s="797" t="s">
        <v>400</v>
      </c>
      <c r="AQ26" s="798"/>
      <c r="AR26" s="798"/>
      <c r="AS26" s="798"/>
      <c r="AT26" s="799"/>
      <c r="AU26" s="797" t="s">
        <v>401</v>
      </c>
      <c r="AV26" s="798"/>
      <c r="AW26" s="798"/>
      <c r="AX26" s="798"/>
      <c r="AY26" s="799"/>
      <c r="AZ26" s="797" t="s">
        <v>402</v>
      </c>
      <c r="BA26" s="798"/>
      <c r="BB26" s="798"/>
      <c r="BC26" s="798"/>
      <c r="BD26" s="799"/>
      <c r="BE26" s="797" t="s">
        <v>378</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15">
      <c r="A28" s="238">
        <v>1</v>
      </c>
      <c r="B28" s="813" t="s">
        <v>403</v>
      </c>
      <c r="C28" s="814"/>
      <c r="D28" s="814"/>
      <c r="E28" s="814"/>
      <c r="F28" s="814"/>
      <c r="G28" s="814"/>
      <c r="H28" s="814"/>
      <c r="I28" s="814"/>
      <c r="J28" s="814"/>
      <c r="K28" s="814"/>
      <c r="L28" s="814"/>
      <c r="M28" s="814"/>
      <c r="N28" s="814"/>
      <c r="O28" s="814"/>
      <c r="P28" s="815"/>
      <c r="Q28" s="886">
        <v>75</v>
      </c>
      <c r="R28" s="887"/>
      <c r="S28" s="887"/>
      <c r="T28" s="887"/>
      <c r="U28" s="887"/>
      <c r="V28" s="887">
        <v>72</v>
      </c>
      <c r="W28" s="887"/>
      <c r="X28" s="887"/>
      <c r="Y28" s="887"/>
      <c r="Z28" s="887"/>
      <c r="AA28" s="887">
        <v>2</v>
      </c>
      <c r="AB28" s="887"/>
      <c r="AC28" s="887"/>
      <c r="AD28" s="887"/>
      <c r="AE28" s="888"/>
      <c r="AF28" s="889">
        <v>2</v>
      </c>
      <c r="AG28" s="887"/>
      <c r="AH28" s="887"/>
      <c r="AI28" s="887"/>
      <c r="AJ28" s="890"/>
      <c r="AK28" s="891">
        <v>4</v>
      </c>
      <c r="AL28" s="892"/>
      <c r="AM28" s="892"/>
      <c r="AN28" s="892"/>
      <c r="AO28" s="892"/>
      <c r="AP28" s="892" t="s">
        <v>588</v>
      </c>
      <c r="AQ28" s="892"/>
      <c r="AR28" s="892"/>
      <c r="AS28" s="892"/>
      <c r="AT28" s="892"/>
      <c r="AU28" s="892" t="s">
        <v>588</v>
      </c>
      <c r="AV28" s="892"/>
      <c r="AW28" s="892"/>
      <c r="AX28" s="892"/>
      <c r="AY28" s="892"/>
      <c r="AZ28" s="893"/>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15">
      <c r="A29" s="238">
        <v>2</v>
      </c>
      <c r="B29" s="844" t="s">
        <v>404</v>
      </c>
      <c r="C29" s="845"/>
      <c r="D29" s="845"/>
      <c r="E29" s="845"/>
      <c r="F29" s="845"/>
      <c r="G29" s="845"/>
      <c r="H29" s="845"/>
      <c r="I29" s="845"/>
      <c r="J29" s="845"/>
      <c r="K29" s="845"/>
      <c r="L29" s="845"/>
      <c r="M29" s="845"/>
      <c r="N29" s="845"/>
      <c r="O29" s="845"/>
      <c r="P29" s="846"/>
      <c r="Q29" s="847">
        <v>92</v>
      </c>
      <c r="R29" s="848"/>
      <c r="S29" s="848"/>
      <c r="T29" s="848"/>
      <c r="U29" s="848"/>
      <c r="V29" s="848">
        <v>68</v>
      </c>
      <c r="W29" s="848"/>
      <c r="X29" s="848"/>
      <c r="Y29" s="848"/>
      <c r="Z29" s="848"/>
      <c r="AA29" s="848">
        <v>24</v>
      </c>
      <c r="AB29" s="848"/>
      <c r="AC29" s="848"/>
      <c r="AD29" s="848"/>
      <c r="AE29" s="849"/>
      <c r="AF29" s="850">
        <v>24</v>
      </c>
      <c r="AG29" s="851"/>
      <c r="AH29" s="851"/>
      <c r="AI29" s="851"/>
      <c r="AJ29" s="852"/>
      <c r="AK29" s="898">
        <v>9</v>
      </c>
      <c r="AL29" s="894"/>
      <c r="AM29" s="894"/>
      <c r="AN29" s="894"/>
      <c r="AO29" s="894"/>
      <c r="AP29" s="894" t="s">
        <v>588</v>
      </c>
      <c r="AQ29" s="894"/>
      <c r="AR29" s="894"/>
      <c r="AS29" s="894"/>
      <c r="AT29" s="894"/>
      <c r="AU29" s="894" t="s">
        <v>588</v>
      </c>
      <c r="AV29" s="894"/>
      <c r="AW29" s="894"/>
      <c r="AX29" s="894"/>
      <c r="AY29" s="894"/>
      <c r="AZ29" s="895"/>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15">
      <c r="A30" s="238">
        <v>3</v>
      </c>
      <c r="B30" s="844" t="s">
        <v>405</v>
      </c>
      <c r="C30" s="845"/>
      <c r="D30" s="845"/>
      <c r="E30" s="845"/>
      <c r="F30" s="845"/>
      <c r="G30" s="845"/>
      <c r="H30" s="845"/>
      <c r="I30" s="845"/>
      <c r="J30" s="845"/>
      <c r="K30" s="845"/>
      <c r="L30" s="845"/>
      <c r="M30" s="845"/>
      <c r="N30" s="845"/>
      <c r="O30" s="845"/>
      <c r="P30" s="846"/>
      <c r="Q30" s="847">
        <v>8</v>
      </c>
      <c r="R30" s="848"/>
      <c r="S30" s="848"/>
      <c r="T30" s="848"/>
      <c r="U30" s="848"/>
      <c r="V30" s="848">
        <v>6</v>
      </c>
      <c r="W30" s="848"/>
      <c r="X30" s="848"/>
      <c r="Y30" s="848"/>
      <c r="Z30" s="848"/>
      <c r="AA30" s="848">
        <v>2</v>
      </c>
      <c r="AB30" s="848"/>
      <c r="AC30" s="848"/>
      <c r="AD30" s="848"/>
      <c r="AE30" s="849"/>
      <c r="AF30" s="850">
        <v>2</v>
      </c>
      <c r="AG30" s="851"/>
      <c r="AH30" s="851"/>
      <c r="AI30" s="851"/>
      <c r="AJ30" s="852"/>
      <c r="AK30" s="898">
        <v>2</v>
      </c>
      <c r="AL30" s="894"/>
      <c r="AM30" s="894"/>
      <c r="AN30" s="894"/>
      <c r="AO30" s="894"/>
      <c r="AP30" s="894" t="s">
        <v>588</v>
      </c>
      <c r="AQ30" s="894"/>
      <c r="AR30" s="894"/>
      <c r="AS30" s="894"/>
      <c r="AT30" s="894"/>
      <c r="AU30" s="894" t="s">
        <v>588</v>
      </c>
      <c r="AV30" s="894"/>
      <c r="AW30" s="894"/>
      <c r="AX30" s="894"/>
      <c r="AY30" s="894"/>
      <c r="AZ30" s="895"/>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15">
      <c r="A31" s="238">
        <v>4</v>
      </c>
      <c r="B31" s="844" t="s">
        <v>406</v>
      </c>
      <c r="C31" s="845"/>
      <c r="D31" s="845"/>
      <c r="E31" s="845"/>
      <c r="F31" s="845"/>
      <c r="G31" s="845"/>
      <c r="H31" s="845"/>
      <c r="I31" s="845"/>
      <c r="J31" s="845"/>
      <c r="K31" s="845"/>
      <c r="L31" s="845"/>
      <c r="M31" s="845"/>
      <c r="N31" s="845"/>
      <c r="O31" s="845"/>
      <c r="P31" s="846"/>
      <c r="Q31" s="847">
        <v>14</v>
      </c>
      <c r="R31" s="848"/>
      <c r="S31" s="848"/>
      <c r="T31" s="848"/>
      <c r="U31" s="848"/>
      <c r="V31" s="848">
        <v>9</v>
      </c>
      <c r="W31" s="848"/>
      <c r="X31" s="848"/>
      <c r="Y31" s="848"/>
      <c r="Z31" s="848"/>
      <c r="AA31" s="848">
        <v>5</v>
      </c>
      <c r="AB31" s="848"/>
      <c r="AC31" s="848"/>
      <c r="AD31" s="848"/>
      <c r="AE31" s="849"/>
      <c r="AF31" s="850">
        <v>5</v>
      </c>
      <c r="AG31" s="851"/>
      <c r="AH31" s="851"/>
      <c r="AI31" s="851"/>
      <c r="AJ31" s="852"/>
      <c r="AK31" s="898">
        <v>1</v>
      </c>
      <c r="AL31" s="894"/>
      <c r="AM31" s="894"/>
      <c r="AN31" s="894"/>
      <c r="AO31" s="894"/>
      <c r="AP31" s="894" t="s">
        <v>588</v>
      </c>
      <c r="AQ31" s="894"/>
      <c r="AR31" s="894"/>
      <c r="AS31" s="894"/>
      <c r="AT31" s="894"/>
      <c r="AU31" s="894" t="s">
        <v>588</v>
      </c>
      <c r="AV31" s="894"/>
      <c r="AW31" s="894"/>
      <c r="AX31" s="894"/>
      <c r="AY31" s="894"/>
      <c r="AZ31" s="895" t="s">
        <v>588</v>
      </c>
      <c r="BA31" s="895"/>
      <c r="BB31" s="895"/>
      <c r="BC31" s="895"/>
      <c r="BD31" s="895"/>
      <c r="BE31" s="896" t="s">
        <v>407</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15">
      <c r="A32" s="238">
        <v>5</v>
      </c>
      <c r="B32" s="844" t="s">
        <v>408</v>
      </c>
      <c r="C32" s="845"/>
      <c r="D32" s="845"/>
      <c r="E32" s="845"/>
      <c r="F32" s="845"/>
      <c r="G32" s="845"/>
      <c r="H32" s="845"/>
      <c r="I32" s="845"/>
      <c r="J32" s="845"/>
      <c r="K32" s="845"/>
      <c r="L32" s="845"/>
      <c r="M32" s="845"/>
      <c r="N32" s="845"/>
      <c r="O32" s="845"/>
      <c r="P32" s="846"/>
      <c r="Q32" s="847">
        <v>57</v>
      </c>
      <c r="R32" s="848"/>
      <c r="S32" s="848"/>
      <c r="T32" s="848"/>
      <c r="U32" s="848"/>
      <c r="V32" s="848">
        <v>53</v>
      </c>
      <c r="W32" s="848"/>
      <c r="X32" s="848"/>
      <c r="Y32" s="848"/>
      <c r="Z32" s="848"/>
      <c r="AA32" s="848">
        <v>3</v>
      </c>
      <c r="AB32" s="848"/>
      <c r="AC32" s="848"/>
      <c r="AD32" s="848"/>
      <c r="AE32" s="849"/>
      <c r="AF32" s="850">
        <v>3</v>
      </c>
      <c r="AG32" s="851"/>
      <c r="AH32" s="851"/>
      <c r="AI32" s="851"/>
      <c r="AJ32" s="852"/>
      <c r="AK32" s="898">
        <v>1</v>
      </c>
      <c r="AL32" s="894"/>
      <c r="AM32" s="894"/>
      <c r="AN32" s="894"/>
      <c r="AO32" s="894"/>
      <c r="AP32" s="894">
        <v>104</v>
      </c>
      <c r="AQ32" s="894"/>
      <c r="AR32" s="894"/>
      <c r="AS32" s="894"/>
      <c r="AT32" s="894"/>
      <c r="AU32" s="894">
        <v>24</v>
      </c>
      <c r="AV32" s="894"/>
      <c r="AW32" s="894"/>
      <c r="AX32" s="894"/>
      <c r="AY32" s="894"/>
      <c r="AZ32" s="895" t="s">
        <v>588</v>
      </c>
      <c r="BA32" s="895"/>
      <c r="BB32" s="895"/>
      <c r="BC32" s="895"/>
      <c r="BD32" s="895"/>
      <c r="BE32" s="896" t="s">
        <v>409</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15">
      <c r="A33" s="238">
        <v>6</v>
      </c>
      <c r="B33" s="844"/>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c r="AG33" s="851"/>
      <c r="AH33" s="851"/>
      <c r="AI33" s="851"/>
      <c r="AJ33" s="852"/>
      <c r="AK33" s="898"/>
      <c r="AL33" s="894"/>
      <c r="AM33" s="894"/>
      <c r="AN33" s="894"/>
      <c r="AO33" s="894"/>
      <c r="AP33" s="894"/>
      <c r="AQ33" s="894"/>
      <c r="AR33" s="894"/>
      <c r="AS33" s="894"/>
      <c r="AT33" s="894"/>
      <c r="AU33" s="894"/>
      <c r="AV33" s="894"/>
      <c r="AW33" s="894"/>
      <c r="AX33" s="894"/>
      <c r="AY33" s="894"/>
      <c r="AZ33" s="895"/>
      <c r="BA33" s="895"/>
      <c r="BB33" s="895"/>
      <c r="BC33" s="895"/>
      <c r="BD33" s="895"/>
      <c r="BE33" s="896"/>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15">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15">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15">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15">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15">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15">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15">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15">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15">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15">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15">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15">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15">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15">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15">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15">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15">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15">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15">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15">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15">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15">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15">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15">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15">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15">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15">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15">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410</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
      <c r="A63" s="236" t="s">
        <v>391</v>
      </c>
      <c r="B63" s="853" t="s">
        <v>411</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37</v>
      </c>
      <c r="AG63" s="908"/>
      <c r="AH63" s="908"/>
      <c r="AI63" s="908"/>
      <c r="AJ63" s="909"/>
      <c r="AK63" s="910"/>
      <c r="AL63" s="905"/>
      <c r="AM63" s="905"/>
      <c r="AN63" s="905"/>
      <c r="AO63" s="905"/>
      <c r="AP63" s="908"/>
      <c r="AQ63" s="908"/>
      <c r="AR63" s="908"/>
      <c r="AS63" s="908"/>
      <c r="AT63" s="908"/>
      <c r="AU63" s="908"/>
      <c r="AV63" s="908"/>
      <c r="AW63" s="908"/>
      <c r="AX63" s="908"/>
      <c r="AY63" s="908"/>
      <c r="AZ63" s="912"/>
      <c r="BA63" s="912"/>
      <c r="BB63" s="912"/>
      <c r="BC63" s="912"/>
      <c r="BD63" s="912"/>
      <c r="BE63" s="913"/>
      <c r="BF63" s="913"/>
      <c r="BG63" s="913"/>
      <c r="BH63" s="913"/>
      <c r="BI63" s="914"/>
      <c r="BJ63" s="915" t="s">
        <v>412</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
      <c r="A65" s="228" t="s">
        <v>413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15">
      <c r="A66" s="791" t="s">
        <v>414</v>
      </c>
      <c r="B66" s="792"/>
      <c r="C66" s="792"/>
      <c r="D66" s="792"/>
      <c r="E66" s="792"/>
      <c r="F66" s="792"/>
      <c r="G66" s="792"/>
      <c r="H66" s="792"/>
      <c r="I66" s="792"/>
      <c r="J66" s="792"/>
      <c r="K66" s="792"/>
      <c r="L66" s="792"/>
      <c r="M66" s="792"/>
      <c r="N66" s="792"/>
      <c r="O66" s="792"/>
      <c r="P66" s="793"/>
      <c r="Q66" s="797" t="s">
        <v>415</v>
      </c>
      <c r="R66" s="798"/>
      <c r="S66" s="798"/>
      <c r="T66" s="798"/>
      <c r="U66" s="799"/>
      <c r="V66" s="797" t="s">
        <v>396</v>
      </c>
      <c r="W66" s="798"/>
      <c r="X66" s="798"/>
      <c r="Y66" s="798"/>
      <c r="Z66" s="799"/>
      <c r="AA66" s="797" t="s">
        <v>416</v>
      </c>
      <c r="AB66" s="798"/>
      <c r="AC66" s="798"/>
      <c r="AD66" s="798"/>
      <c r="AE66" s="799"/>
      <c r="AF66" s="918" t="s">
        <v>417</v>
      </c>
      <c r="AG66" s="879"/>
      <c r="AH66" s="879"/>
      <c r="AI66" s="879"/>
      <c r="AJ66" s="919"/>
      <c r="AK66" s="797" t="s">
        <v>418</v>
      </c>
      <c r="AL66" s="792"/>
      <c r="AM66" s="792"/>
      <c r="AN66" s="792"/>
      <c r="AO66" s="793"/>
      <c r="AP66" s="797" t="s">
        <v>419</v>
      </c>
      <c r="AQ66" s="798"/>
      <c r="AR66" s="798"/>
      <c r="AS66" s="798"/>
      <c r="AT66" s="799"/>
      <c r="AU66" s="797" t="s">
        <v>420</v>
      </c>
      <c r="AV66" s="798"/>
      <c r="AW66" s="798"/>
      <c r="AX66" s="798"/>
      <c r="AY66" s="799"/>
      <c r="AZ66" s="797" t="s">
        <v>378</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15">
      <c r="A68" s="232">
        <v>1</v>
      </c>
      <c r="B68" s="933" t="s">
        <v>589</v>
      </c>
      <c r="C68" s="934"/>
      <c r="D68" s="934"/>
      <c r="E68" s="934"/>
      <c r="F68" s="934"/>
      <c r="G68" s="934"/>
      <c r="H68" s="934"/>
      <c r="I68" s="934"/>
      <c r="J68" s="934"/>
      <c r="K68" s="934"/>
      <c r="L68" s="934"/>
      <c r="M68" s="934"/>
      <c r="N68" s="934"/>
      <c r="O68" s="934"/>
      <c r="P68" s="935"/>
      <c r="Q68" s="936">
        <v>808</v>
      </c>
      <c r="R68" s="930"/>
      <c r="S68" s="930"/>
      <c r="T68" s="930"/>
      <c r="U68" s="930"/>
      <c r="V68" s="930">
        <v>739</v>
      </c>
      <c r="W68" s="930"/>
      <c r="X68" s="930"/>
      <c r="Y68" s="930"/>
      <c r="Z68" s="930"/>
      <c r="AA68" s="930">
        <v>69</v>
      </c>
      <c r="AB68" s="930"/>
      <c r="AC68" s="930"/>
      <c r="AD68" s="930"/>
      <c r="AE68" s="930"/>
      <c r="AF68" s="930">
        <v>69</v>
      </c>
      <c r="AG68" s="930"/>
      <c r="AH68" s="930"/>
      <c r="AI68" s="930"/>
      <c r="AJ68" s="930"/>
      <c r="AK68" s="930">
        <v>267</v>
      </c>
      <c r="AL68" s="930"/>
      <c r="AM68" s="930"/>
      <c r="AN68" s="930"/>
      <c r="AO68" s="930"/>
      <c r="AP68" s="930" t="s">
        <v>523</v>
      </c>
      <c r="AQ68" s="930"/>
      <c r="AR68" s="930"/>
      <c r="AS68" s="930"/>
      <c r="AT68" s="930"/>
      <c r="AU68" s="930" t="s">
        <v>588</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15">
      <c r="A69" s="234">
        <v>2</v>
      </c>
      <c r="B69" s="937" t="s">
        <v>590</v>
      </c>
      <c r="C69" s="938"/>
      <c r="D69" s="938"/>
      <c r="E69" s="938"/>
      <c r="F69" s="938"/>
      <c r="G69" s="938"/>
      <c r="H69" s="938"/>
      <c r="I69" s="938"/>
      <c r="J69" s="938"/>
      <c r="K69" s="938"/>
      <c r="L69" s="938"/>
      <c r="M69" s="938"/>
      <c r="N69" s="938"/>
      <c r="O69" s="938"/>
      <c r="P69" s="939"/>
      <c r="Q69" s="940">
        <v>6241</v>
      </c>
      <c r="R69" s="894"/>
      <c r="S69" s="894"/>
      <c r="T69" s="894"/>
      <c r="U69" s="894"/>
      <c r="V69" s="894">
        <v>5806</v>
      </c>
      <c r="W69" s="894"/>
      <c r="X69" s="894"/>
      <c r="Y69" s="894"/>
      <c r="Z69" s="894"/>
      <c r="AA69" s="894">
        <v>435</v>
      </c>
      <c r="AB69" s="894"/>
      <c r="AC69" s="894"/>
      <c r="AD69" s="894"/>
      <c r="AE69" s="894"/>
      <c r="AF69" s="894">
        <v>435</v>
      </c>
      <c r="AG69" s="894"/>
      <c r="AH69" s="894"/>
      <c r="AI69" s="894"/>
      <c r="AJ69" s="894"/>
      <c r="AK69" s="894" t="s">
        <v>523</v>
      </c>
      <c r="AL69" s="894"/>
      <c r="AM69" s="894"/>
      <c r="AN69" s="894"/>
      <c r="AO69" s="894"/>
      <c r="AP69" s="894" t="s">
        <v>523</v>
      </c>
      <c r="AQ69" s="894"/>
      <c r="AR69" s="894"/>
      <c r="AS69" s="894"/>
      <c r="AT69" s="894"/>
      <c r="AU69" s="894" t="s">
        <v>588</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15">
      <c r="A70" s="234">
        <v>3</v>
      </c>
      <c r="B70" s="937" t="s">
        <v>591</v>
      </c>
      <c r="C70" s="938"/>
      <c r="D70" s="938"/>
      <c r="E70" s="938"/>
      <c r="F70" s="938"/>
      <c r="G70" s="938"/>
      <c r="H70" s="938"/>
      <c r="I70" s="938"/>
      <c r="J70" s="938"/>
      <c r="K70" s="938"/>
      <c r="L70" s="938"/>
      <c r="M70" s="938"/>
      <c r="N70" s="938"/>
      <c r="O70" s="938"/>
      <c r="P70" s="939"/>
      <c r="Q70" s="940">
        <v>1598</v>
      </c>
      <c r="R70" s="894"/>
      <c r="S70" s="894"/>
      <c r="T70" s="894"/>
      <c r="U70" s="894"/>
      <c r="V70" s="894">
        <v>1591</v>
      </c>
      <c r="W70" s="894"/>
      <c r="X70" s="894"/>
      <c r="Y70" s="894"/>
      <c r="Z70" s="894"/>
      <c r="AA70" s="894">
        <v>7</v>
      </c>
      <c r="AB70" s="894"/>
      <c r="AC70" s="894"/>
      <c r="AD70" s="894"/>
      <c r="AE70" s="894"/>
      <c r="AF70" s="894">
        <v>7</v>
      </c>
      <c r="AG70" s="894"/>
      <c r="AH70" s="894"/>
      <c r="AI70" s="894"/>
      <c r="AJ70" s="894"/>
      <c r="AK70" s="894">
        <v>42</v>
      </c>
      <c r="AL70" s="894"/>
      <c r="AM70" s="894"/>
      <c r="AN70" s="894"/>
      <c r="AO70" s="894"/>
      <c r="AP70" s="894" t="s">
        <v>523</v>
      </c>
      <c r="AQ70" s="894"/>
      <c r="AR70" s="894"/>
      <c r="AS70" s="894"/>
      <c r="AT70" s="894"/>
      <c r="AU70" s="894" t="s">
        <v>588</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15">
      <c r="A71" s="234">
        <v>4</v>
      </c>
      <c r="B71" s="937" t="s">
        <v>592</v>
      </c>
      <c r="C71" s="938"/>
      <c r="D71" s="938"/>
      <c r="E71" s="938"/>
      <c r="F71" s="938"/>
      <c r="G71" s="938"/>
      <c r="H71" s="938"/>
      <c r="I71" s="938"/>
      <c r="J71" s="938"/>
      <c r="K71" s="938"/>
      <c r="L71" s="938"/>
      <c r="M71" s="938"/>
      <c r="N71" s="938"/>
      <c r="O71" s="938"/>
      <c r="P71" s="939"/>
      <c r="Q71" s="940">
        <v>8</v>
      </c>
      <c r="R71" s="894"/>
      <c r="S71" s="894"/>
      <c r="T71" s="894"/>
      <c r="U71" s="894"/>
      <c r="V71" s="894">
        <v>7</v>
      </c>
      <c r="W71" s="894"/>
      <c r="X71" s="894"/>
      <c r="Y71" s="894"/>
      <c r="Z71" s="894"/>
      <c r="AA71" s="894">
        <v>1</v>
      </c>
      <c r="AB71" s="894"/>
      <c r="AC71" s="894"/>
      <c r="AD71" s="894"/>
      <c r="AE71" s="894"/>
      <c r="AF71" s="894">
        <v>1</v>
      </c>
      <c r="AG71" s="894"/>
      <c r="AH71" s="894"/>
      <c r="AI71" s="894"/>
      <c r="AJ71" s="894"/>
      <c r="AK71" s="894">
        <v>5</v>
      </c>
      <c r="AL71" s="894"/>
      <c r="AM71" s="894"/>
      <c r="AN71" s="894"/>
      <c r="AO71" s="894"/>
      <c r="AP71" s="894" t="s">
        <v>523</v>
      </c>
      <c r="AQ71" s="894"/>
      <c r="AR71" s="894"/>
      <c r="AS71" s="894"/>
      <c r="AT71" s="894"/>
      <c r="AU71" s="894" t="s">
        <v>588</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15">
      <c r="A72" s="234">
        <v>5</v>
      </c>
      <c r="B72" s="937" t="s">
        <v>593</v>
      </c>
      <c r="C72" s="938"/>
      <c r="D72" s="938"/>
      <c r="E72" s="938"/>
      <c r="F72" s="938"/>
      <c r="G72" s="938"/>
      <c r="H72" s="938"/>
      <c r="I72" s="938"/>
      <c r="J72" s="938"/>
      <c r="K72" s="938"/>
      <c r="L72" s="938"/>
      <c r="M72" s="938"/>
      <c r="N72" s="938"/>
      <c r="O72" s="938"/>
      <c r="P72" s="939"/>
      <c r="Q72" s="940">
        <v>18</v>
      </c>
      <c r="R72" s="894"/>
      <c r="S72" s="894"/>
      <c r="T72" s="894"/>
      <c r="U72" s="894"/>
      <c r="V72" s="894">
        <v>16</v>
      </c>
      <c r="W72" s="894"/>
      <c r="X72" s="894"/>
      <c r="Y72" s="894"/>
      <c r="Z72" s="894"/>
      <c r="AA72" s="894">
        <v>2</v>
      </c>
      <c r="AB72" s="894"/>
      <c r="AC72" s="894"/>
      <c r="AD72" s="894"/>
      <c r="AE72" s="894"/>
      <c r="AF72" s="894">
        <v>2</v>
      </c>
      <c r="AG72" s="894"/>
      <c r="AH72" s="894"/>
      <c r="AI72" s="894"/>
      <c r="AJ72" s="894"/>
      <c r="AK72" s="894">
        <v>5</v>
      </c>
      <c r="AL72" s="894"/>
      <c r="AM72" s="894"/>
      <c r="AN72" s="894"/>
      <c r="AO72" s="894"/>
      <c r="AP72" s="894" t="s">
        <v>523</v>
      </c>
      <c r="AQ72" s="894"/>
      <c r="AR72" s="894"/>
      <c r="AS72" s="894"/>
      <c r="AT72" s="894"/>
      <c r="AU72" s="894" t="s">
        <v>588</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15">
      <c r="A73" s="234">
        <v>6</v>
      </c>
      <c r="B73" s="937" t="s">
        <v>594</v>
      </c>
      <c r="C73" s="938"/>
      <c r="D73" s="938"/>
      <c r="E73" s="938"/>
      <c r="F73" s="938"/>
      <c r="G73" s="938"/>
      <c r="H73" s="938"/>
      <c r="I73" s="938"/>
      <c r="J73" s="938"/>
      <c r="K73" s="938"/>
      <c r="L73" s="938"/>
      <c r="M73" s="938"/>
      <c r="N73" s="938"/>
      <c r="O73" s="938"/>
      <c r="P73" s="939"/>
      <c r="Q73" s="940">
        <v>1005</v>
      </c>
      <c r="R73" s="894"/>
      <c r="S73" s="894"/>
      <c r="T73" s="894"/>
      <c r="U73" s="894"/>
      <c r="V73" s="894">
        <v>973</v>
      </c>
      <c r="W73" s="894"/>
      <c r="X73" s="894"/>
      <c r="Y73" s="894"/>
      <c r="Z73" s="894"/>
      <c r="AA73" s="894">
        <v>32</v>
      </c>
      <c r="AB73" s="894"/>
      <c r="AC73" s="894"/>
      <c r="AD73" s="894"/>
      <c r="AE73" s="894"/>
      <c r="AF73" s="894">
        <v>32</v>
      </c>
      <c r="AG73" s="894"/>
      <c r="AH73" s="894"/>
      <c r="AI73" s="894"/>
      <c r="AJ73" s="894"/>
      <c r="AK73" s="894">
        <v>440</v>
      </c>
      <c r="AL73" s="894"/>
      <c r="AM73" s="894"/>
      <c r="AN73" s="894"/>
      <c r="AO73" s="894"/>
      <c r="AP73" s="894" t="s">
        <v>523</v>
      </c>
      <c r="AQ73" s="894"/>
      <c r="AR73" s="894"/>
      <c r="AS73" s="894"/>
      <c r="AT73" s="894"/>
      <c r="AU73" s="894" t="s">
        <v>588</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15">
      <c r="A74" s="234">
        <v>7</v>
      </c>
      <c r="B74" s="937" t="s">
        <v>595</v>
      </c>
      <c r="C74" s="938"/>
      <c r="D74" s="938"/>
      <c r="E74" s="938"/>
      <c r="F74" s="938"/>
      <c r="G74" s="938"/>
      <c r="H74" s="938"/>
      <c r="I74" s="938"/>
      <c r="J74" s="938"/>
      <c r="K74" s="938"/>
      <c r="L74" s="938"/>
      <c r="M74" s="938"/>
      <c r="N74" s="938"/>
      <c r="O74" s="938"/>
      <c r="P74" s="939"/>
      <c r="Q74" s="940">
        <v>1041</v>
      </c>
      <c r="R74" s="894"/>
      <c r="S74" s="894"/>
      <c r="T74" s="894"/>
      <c r="U74" s="894"/>
      <c r="V74" s="894">
        <v>976</v>
      </c>
      <c r="W74" s="894"/>
      <c r="X74" s="894"/>
      <c r="Y74" s="894"/>
      <c r="Z74" s="894"/>
      <c r="AA74" s="894">
        <v>66</v>
      </c>
      <c r="AB74" s="894"/>
      <c r="AC74" s="894"/>
      <c r="AD74" s="894"/>
      <c r="AE74" s="894"/>
      <c r="AF74" s="894">
        <v>66</v>
      </c>
      <c r="AG74" s="894"/>
      <c r="AH74" s="894"/>
      <c r="AI74" s="894"/>
      <c r="AJ74" s="894"/>
      <c r="AK74" s="894" t="s">
        <v>598</v>
      </c>
      <c r="AL74" s="894"/>
      <c r="AM74" s="894"/>
      <c r="AN74" s="894"/>
      <c r="AO74" s="894"/>
      <c r="AP74" s="894" t="s">
        <v>523</v>
      </c>
      <c r="AQ74" s="894"/>
      <c r="AR74" s="894"/>
      <c r="AS74" s="894"/>
      <c r="AT74" s="894"/>
      <c r="AU74" s="894" t="s">
        <v>588</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15">
      <c r="A75" s="234">
        <v>8</v>
      </c>
      <c r="B75" s="937" t="s">
        <v>596</v>
      </c>
      <c r="C75" s="938"/>
      <c r="D75" s="938"/>
      <c r="E75" s="938"/>
      <c r="F75" s="938"/>
      <c r="G75" s="938"/>
      <c r="H75" s="938"/>
      <c r="I75" s="938"/>
      <c r="J75" s="938"/>
      <c r="K75" s="938"/>
      <c r="L75" s="938"/>
      <c r="M75" s="938"/>
      <c r="N75" s="938"/>
      <c r="O75" s="938"/>
      <c r="P75" s="939"/>
      <c r="Q75" s="941">
        <v>278970</v>
      </c>
      <c r="R75" s="942"/>
      <c r="S75" s="942"/>
      <c r="T75" s="942"/>
      <c r="U75" s="898"/>
      <c r="V75" s="943">
        <v>271869</v>
      </c>
      <c r="W75" s="942"/>
      <c r="X75" s="942"/>
      <c r="Y75" s="942"/>
      <c r="Z75" s="898"/>
      <c r="AA75" s="943">
        <v>7101</v>
      </c>
      <c r="AB75" s="942"/>
      <c r="AC75" s="942"/>
      <c r="AD75" s="942"/>
      <c r="AE75" s="898"/>
      <c r="AF75" s="943">
        <v>7101</v>
      </c>
      <c r="AG75" s="942"/>
      <c r="AH75" s="942"/>
      <c r="AI75" s="942"/>
      <c r="AJ75" s="898"/>
      <c r="AK75" s="943">
        <v>892</v>
      </c>
      <c r="AL75" s="942"/>
      <c r="AM75" s="942"/>
      <c r="AN75" s="942"/>
      <c r="AO75" s="898"/>
      <c r="AP75" s="943" t="s">
        <v>523</v>
      </c>
      <c r="AQ75" s="942"/>
      <c r="AR75" s="942"/>
      <c r="AS75" s="942"/>
      <c r="AT75" s="898"/>
      <c r="AU75" s="894" t="s">
        <v>588</v>
      </c>
      <c r="AV75" s="894"/>
      <c r="AW75" s="894"/>
      <c r="AX75" s="894"/>
      <c r="AY75" s="894"/>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15">
      <c r="A76" s="234">
        <v>9</v>
      </c>
      <c r="B76" s="937" t="s">
        <v>597</v>
      </c>
      <c r="C76" s="938"/>
      <c r="D76" s="938"/>
      <c r="E76" s="938"/>
      <c r="F76" s="938"/>
      <c r="G76" s="938"/>
      <c r="H76" s="938"/>
      <c r="I76" s="938"/>
      <c r="J76" s="938"/>
      <c r="K76" s="938"/>
      <c r="L76" s="938"/>
      <c r="M76" s="938"/>
      <c r="N76" s="938"/>
      <c r="O76" s="938"/>
      <c r="P76" s="939"/>
      <c r="Q76" s="941">
        <v>1057</v>
      </c>
      <c r="R76" s="942"/>
      <c r="S76" s="942"/>
      <c r="T76" s="942"/>
      <c r="U76" s="898"/>
      <c r="V76" s="943">
        <v>950</v>
      </c>
      <c r="W76" s="942"/>
      <c r="X76" s="942"/>
      <c r="Y76" s="942"/>
      <c r="Z76" s="898"/>
      <c r="AA76" s="943">
        <v>107</v>
      </c>
      <c r="AB76" s="942"/>
      <c r="AC76" s="942"/>
      <c r="AD76" s="942"/>
      <c r="AE76" s="898"/>
      <c r="AF76" s="943">
        <v>107</v>
      </c>
      <c r="AG76" s="942"/>
      <c r="AH76" s="942"/>
      <c r="AI76" s="942"/>
      <c r="AJ76" s="898"/>
      <c r="AK76" s="943" t="s">
        <v>523</v>
      </c>
      <c r="AL76" s="942"/>
      <c r="AM76" s="942"/>
      <c r="AN76" s="942"/>
      <c r="AO76" s="898"/>
      <c r="AP76" s="943">
        <v>2084</v>
      </c>
      <c r="AQ76" s="942"/>
      <c r="AR76" s="942"/>
      <c r="AS76" s="942"/>
      <c r="AT76" s="898"/>
      <c r="AU76" s="943">
        <v>25</v>
      </c>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15">
      <c r="A77" s="234">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15">
      <c r="A78" s="234">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15">
      <c r="A79" s="234">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15">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15">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15">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15">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15">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15">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15">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15">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
      <c r="A88" s="236" t="s">
        <v>391</v>
      </c>
      <c r="B88" s="853" t="s">
        <v>421</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c r="AG88" s="908"/>
      <c r="AH88" s="908"/>
      <c r="AI88" s="908"/>
      <c r="AJ88" s="908"/>
      <c r="AK88" s="905"/>
      <c r="AL88" s="905"/>
      <c r="AM88" s="905"/>
      <c r="AN88" s="905"/>
      <c r="AO88" s="905"/>
      <c r="AP88" s="908"/>
      <c r="AQ88" s="908"/>
      <c r="AR88" s="908"/>
      <c r="AS88" s="908"/>
      <c r="AT88" s="908"/>
      <c r="AU88" s="908"/>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853" t="s">
        <v>422</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423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424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81" t="s">
        <v>427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6" t="s">
        <v>429</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430</v>
      </c>
      <c r="AB109" s="957"/>
      <c r="AC109" s="957"/>
      <c r="AD109" s="957"/>
      <c r="AE109" s="958"/>
      <c r="AF109" s="956" t="s">
        <v>431</v>
      </c>
      <c r="AG109" s="957"/>
      <c r="AH109" s="957"/>
      <c r="AI109" s="957"/>
      <c r="AJ109" s="958"/>
      <c r="AK109" s="956" t="s">
        <v>305</v>
      </c>
      <c r="AL109" s="957"/>
      <c r="AM109" s="957"/>
      <c r="AN109" s="957"/>
      <c r="AO109" s="958"/>
      <c r="AP109" s="956" t="s">
        <v>432</v>
      </c>
      <c r="AQ109" s="957"/>
      <c r="AR109" s="957"/>
      <c r="AS109" s="957"/>
      <c r="AT109" s="959"/>
      <c r="AU109" s="976" t="s">
        <v>429</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430</v>
      </c>
      <c r="BR109" s="957"/>
      <c r="BS109" s="957"/>
      <c r="BT109" s="957"/>
      <c r="BU109" s="958"/>
      <c r="BV109" s="956" t="s">
        <v>431</v>
      </c>
      <c r="BW109" s="957"/>
      <c r="BX109" s="957"/>
      <c r="BY109" s="957"/>
      <c r="BZ109" s="958"/>
      <c r="CA109" s="956" t="s">
        <v>305</v>
      </c>
      <c r="CB109" s="957"/>
      <c r="CC109" s="957"/>
      <c r="CD109" s="957"/>
      <c r="CE109" s="958"/>
      <c r="CF109" s="977" t="s">
        <v>432</v>
      </c>
      <c r="CG109" s="977"/>
      <c r="CH109" s="977"/>
      <c r="CI109" s="977"/>
      <c r="CJ109" s="977"/>
      <c r="CK109" s="956" t="s">
        <v>433</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430</v>
      </c>
      <c r="DH109" s="957"/>
      <c r="DI109" s="957"/>
      <c r="DJ109" s="957"/>
      <c r="DK109" s="958"/>
      <c r="DL109" s="956" t="s">
        <v>431</v>
      </c>
      <c r="DM109" s="957"/>
      <c r="DN109" s="957"/>
      <c r="DO109" s="957"/>
      <c r="DP109" s="958"/>
      <c r="DQ109" s="956" t="s">
        <v>305</v>
      </c>
      <c r="DR109" s="957"/>
      <c r="DS109" s="957"/>
      <c r="DT109" s="957"/>
      <c r="DU109" s="958"/>
      <c r="DV109" s="956" t="s">
        <v>432</v>
      </c>
      <c r="DW109" s="957"/>
      <c r="DX109" s="957"/>
      <c r="DY109" s="957"/>
      <c r="DZ109" s="959"/>
    </row>
    <row r="110" spans="1:131" s="226" customFormat="1" ht="26.25" customHeight="1" x14ac:dyDescent="0.15">
      <c r="A110" s="960" t="s">
        <v>434</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96816</v>
      </c>
      <c r="AB110" s="964"/>
      <c r="AC110" s="964"/>
      <c r="AD110" s="964"/>
      <c r="AE110" s="965"/>
      <c r="AF110" s="966">
        <v>87363</v>
      </c>
      <c r="AG110" s="964"/>
      <c r="AH110" s="964"/>
      <c r="AI110" s="964"/>
      <c r="AJ110" s="965"/>
      <c r="AK110" s="966">
        <v>88111</v>
      </c>
      <c r="AL110" s="964"/>
      <c r="AM110" s="964"/>
      <c r="AN110" s="964"/>
      <c r="AO110" s="965"/>
      <c r="AP110" s="967">
        <v>18.2</v>
      </c>
      <c r="AQ110" s="968"/>
      <c r="AR110" s="968"/>
      <c r="AS110" s="968"/>
      <c r="AT110" s="969"/>
      <c r="AU110" s="970" t="s">
        <v>73</v>
      </c>
      <c r="AV110" s="971"/>
      <c r="AW110" s="971"/>
      <c r="AX110" s="971"/>
      <c r="AY110" s="971"/>
      <c r="AZ110" s="993" t="s">
        <v>435</v>
      </c>
      <c r="BA110" s="961"/>
      <c r="BB110" s="961"/>
      <c r="BC110" s="961"/>
      <c r="BD110" s="961"/>
      <c r="BE110" s="961"/>
      <c r="BF110" s="961"/>
      <c r="BG110" s="961"/>
      <c r="BH110" s="961"/>
      <c r="BI110" s="961"/>
      <c r="BJ110" s="961"/>
      <c r="BK110" s="961"/>
      <c r="BL110" s="961"/>
      <c r="BM110" s="961"/>
      <c r="BN110" s="961"/>
      <c r="BO110" s="961"/>
      <c r="BP110" s="962"/>
      <c r="BQ110" s="994">
        <v>867452</v>
      </c>
      <c r="BR110" s="995"/>
      <c r="BS110" s="995"/>
      <c r="BT110" s="995"/>
      <c r="BU110" s="995"/>
      <c r="BV110" s="995">
        <v>901972</v>
      </c>
      <c r="BW110" s="995"/>
      <c r="BX110" s="995"/>
      <c r="BY110" s="995"/>
      <c r="BZ110" s="995"/>
      <c r="CA110" s="995">
        <v>1070356</v>
      </c>
      <c r="CB110" s="995"/>
      <c r="CC110" s="995"/>
      <c r="CD110" s="995"/>
      <c r="CE110" s="995"/>
      <c r="CF110" s="1008">
        <v>221.5</v>
      </c>
      <c r="CG110" s="1009"/>
      <c r="CH110" s="1009"/>
      <c r="CI110" s="1009"/>
      <c r="CJ110" s="1009"/>
      <c r="CK110" s="1010" t="s">
        <v>436</v>
      </c>
      <c r="CL110" s="1011"/>
      <c r="CM110" s="993" t="s">
        <v>437</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438</v>
      </c>
      <c r="DH110" s="995"/>
      <c r="DI110" s="995"/>
      <c r="DJ110" s="995"/>
      <c r="DK110" s="995"/>
      <c r="DL110" s="995" t="s">
        <v>439</v>
      </c>
      <c r="DM110" s="995"/>
      <c r="DN110" s="995"/>
      <c r="DO110" s="995"/>
      <c r="DP110" s="995"/>
      <c r="DQ110" s="995" t="s">
        <v>438</v>
      </c>
      <c r="DR110" s="995"/>
      <c r="DS110" s="995"/>
      <c r="DT110" s="995"/>
      <c r="DU110" s="995"/>
      <c r="DV110" s="996" t="s">
        <v>438</v>
      </c>
      <c r="DW110" s="996"/>
      <c r="DX110" s="996"/>
      <c r="DY110" s="996"/>
      <c r="DZ110" s="997"/>
    </row>
    <row r="111" spans="1:131" s="226" customFormat="1" ht="26.25" customHeight="1" x14ac:dyDescent="0.15">
      <c r="A111" s="998" t="s">
        <v>440</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438</v>
      </c>
      <c r="AB111" s="1002"/>
      <c r="AC111" s="1002"/>
      <c r="AD111" s="1002"/>
      <c r="AE111" s="1003"/>
      <c r="AF111" s="1004" t="s">
        <v>438</v>
      </c>
      <c r="AG111" s="1002"/>
      <c r="AH111" s="1002"/>
      <c r="AI111" s="1002"/>
      <c r="AJ111" s="1003"/>
      <c r="AK111" s="1004" t="s">
        <v>441</v>
      </c>
      <c r="AL111" s="1002"/>
      <c r="AM111" s="1002"/>
      <c r="AN111" s="1002"/>
      <c r="AO111" s="1003"/>
      <c r="AP111" s="1005" t="s">
        <v>441</v>
      </c>
      <c r="AQ111" s="1006"/>
      <c r="AR111" s="1006"/>
      <c r="AS111" s="1006"/>
      <c r="AT111" s="1007"/>
      <c r="AU111" s="972"/>
      <c r="AV111" s="973"/>
      <c r="AW111" s="973"/>
      <c r="AX111" s="973"/>
      <c r="AY111" s="973"/>
      <c r="AZ111" s="986" t="s">
        <v>442</v>
      </c>
      <c r="BA111" s="987"/>
      <c r="BB111" s="987"/>
      <c r="BC111" s="987"/>
      <c r="BD111" s="987"/>
      <c r="BE111" s="987"/>
      <c r="BF111" s="987"/>
      <c r="BG111" s="987"/>
      <c r="BH111" s="987"/>
      <c r="BI111" s="987"/>
      <c r="BJ111" s="987"/>
      <c r="BK111" s="987"/>
      <c r="BL111" s="987"/>
      <c r="BM111" s="987"/>
      <c r="BN111" s="987"/>
      <c r="BO111" s="987"/>
      <c r="BP111" s="988"/>
      <c r="BQ111" s="989">
        <v>354</v>
      </c>
      <c r="BR111" s="990"/>
      <c r="BS111" s="990"/>
      <c r="BT111" s="990"/>
      <c r="BU111" s="990"/>
      <c r="BV111" s="990">
        <v>196</v>
      </c>
      <c r="BW111" s="990"/>
      <c r="BX111" s="990"/>
      <c r="BY111" s="990"/>
      <c r="BZ111" s="990"/>
      <c r="CA111" s="990">
        <v>185</v>
      </c>
      <c r="CB111" s="990"/>
      <c r="CC111" s="990"/>
      <c r="CD111" s="990"/>
      <c r="CE111" s="990"/>
      <c r="CF111" s="984">
        <v>0</v>
      </c>
      <c r="CG111" s="985"/>
      <c r="CH111" s="985"/>
      <c r="CI111" s="985"/>
      <c r="CJ111" s="985"/>
      <c r="CK111" s="1012"/>
      <c r="CL111" s="1013"/>
      <c r="CM111" s="986" t="s">
        <v>443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412</v>
      </c>
      <c r="DH111" s="990"/>
      <c r="DI111" s="990"/>
      <c r="DJ111" s="990"/>
      <c r="DK111" s="990"/>
      <c r="DL111" s="990" t="s">
        <v>441</v>
      </c>
      <c r="DM111" s="990"/>
      <c r="DN111" s="990"/>
      <c r="DO111" s="990"/>
      <c r="DP111" s="990"/>
      <c r="DQ111" s="990" t="s">
        <v>441</v>
      </c>
      <c r="DR111" s="990"/>
      <c r="DS111" s="990"/>
      <c r="DT111" s="990"/>
      <c r="DU111" s="990"/>
      <c r="DV111" s="991" t="s">
        <v>412</v>
      </c>
      <c r="DW111" s="991"/>
      <c r="DX111" s="991"/>
      <c r="DY111" s="991"/>
      <c r="DZ111" s="992"/>
    </row>
    <row r="112" spans="1:131" s="226" customFormat="1" ht="26.25" customHeight="1" x14ac:dyDescent="0.15">
      <c r="A112" s="1016" t="s">
        <v>444</v>
      </c>
      <c r="B112" s="1017"/>
      <c r="C112" s="987" t="s">
        <v>445</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446</v>
      </c>
      <c r="AB112" s="1023"/>
      <c r="AC112" s="1023"/>
      <c r="AD112" s="1023"/>
      <c r="AE112" s="1024"/>
      <c r="AF112" s="1025" t="s">
        <v>412</v>
      </c>
      <c r="AG112" s="1023"/>
      <c r="AH112" s="1023"/>
      <c r="AI112" s="1023"/>
      <c r="AJ112" s="1024"/>
      <c r="AK112" s="1025" t="s">
        <v>446</v>
      </c>
      <c r="AL112" s="1023"/>
      <c r="AM112" s="1023"/>
      <c r="AN112" s="1023"/>
      <c r="AO112" s="1024"/>
      <c r="AP112" s="1026" t="s">
        <v>446</v>
      </c>
      <c r="AQ112" s="1027"/>
      <c r="AR112" s="1027"/>
      <c r="AS112" s="1027"/>
      <c r="AT112" s="1028"/>
      <c r="AU112" s="972"/>
      <c r="AV112" s="973"/>
      <c r="AW112" s="973"/>
      <c r="AX112" s="973"/>
      <c r="AY112" s="973"/>
      <c r="AZ112" s="986" t="s">
        <v>447</v>
      </c>
      <c r="BA112" s="987"/>
      <c r="BB112" s="987"/>
      <c r="BC112" s="987"/>
      <c r="BD112" s="987"/>
      <c r="BE112" s="987"/>
      <c r="BF112" s="987"/>
      <c r="BG112" s="987"/>
      <c r="BH112" s="987"/>
      <c r="BI112" s="987"/>
      <c r="BJ112" s="987"/>
      <c r="BK112" s="987"/>
      <c r="BL112" s="987"/>
      <c r="BM112" s="987"/>
      <c r="BN112" s="987"/>
      <c r="BO112" s="987"/>
      <c r="BP112" s="988"/>
      <c r="BQ112" s="989">
        <v>23905</v>
      </c>
      <c r="BR112" s="990"/>
      <c r="BS112" s="990"/>
      <c r="BT112" s="990"/>
      <c r="BU112" s="990"/>
      <c r="BV112" s="990">
        <v>41280</v>
      </c>
      <c r="BW112" s="990"/>
      <c r="BX112" s="990"/>
      <c r="BY112" s="990"/>
      <c r="BZ112" s="990"/>
      <c r="CA112" s="990">
        <v>1336</v>
      </c>
      <c r="CB112" s="990"/>
      <c r="CC112" s="990"/>
      <c r="CD112" s="990"/>
      <c r="CE112" s="990"/>
      <c r="CF112" s="984">
        <v>0.3</v>
      </c>
      <c r="CG112" s="985"/>
      <c r="CH112" s="985"/>
      <c r="CI112" s="985"/>
      <c r="CJ112" s="985"/>
      <c r="CK112" s="1012"/>
      <c r="CL112" s="1013"/>
      <c r="CM112" s="986" t="s">
        <v>448</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446</v>
      </c>
      <c r="DH112" s="990"/>
      <c r="DI112" s="990"/>
      <c r="DJ112" s="990"/>
      <c r="DK112" s="990"/>
      <c r="DL112" s="990" t="s">
        <v>446</v>
      </c>
      <c r="DM112" s="990"/>
      <c r="DN112" s="990"/>
      <c r="DO112" s="990"/>
      <c r="DP112" s="990"/>
      <c r="DQ112" s="990" t="s">
        <v>446</v>
      </c>
      <c r="DR112" s="990"/>
      <c r="DS112" s="990"/>
      <c r="DT112" s="990"/>
      <c r="DU112" s="990"/>
      <c r="DV112" s="991" t="s">
        <v>446</v>
      </c>
      <c r="DW112" s="991"/>
      <c r="DX112" s="991"/>
      <c r="DY112" s="991"/>
      <c r="DZ112" s="992"/>
    </row>
    <row r="113" spans="1:130" s="226" customFormat="1" ht="26.25" customHeight="1" x14ac:dyDescent="0.15">
      <c r="A113" s="1018"/>
      <c r="B113" s="1019"/>
      <c r="C113" s="987" t="s">
        <v>449</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1334</v>
      </c>
      <c r="AB113" s="1002"/>
      <c r="AC113" s="1002"/>
      <c r="AD113" s="1002"/>
      <c r="AE113" s="1003"/>
      <c r="AF113" s="1004">
        <v>1334</v>
      </c>
      <c r="AG113" s="1002"/>
      <c r="AH113" s="1002"/>
      <c r="AI113" s="1002"/>
      <c r="AJ113" s="1003"/>
      <c r="AK113" s="1004">
        <v>1349</v>
      </c>
      <c r="AL113" s="1002"/>
      <c r="AM113" s="1002"/>
      <c r="AN113" s="1002"/>
      <c r="AO113" s="1003"/>
      <c r="AP113" s="1005">
        <v>0.3</v>
      </c>
      <c r="AQ113" s="1006"/>
      <c r="AR113" s="1006"/>
      <c r="AS113" s="1006"/>
      <c r="AT113" s="1007"/>
      <c r="AU113" s="972"/>
      <c r="AV113" s="973"/>
      <c r="AW113" s="973"/>
      <c r="AX113" s="973"/>
      <c r="AY113" s="973"/>
      <c r="AZ113" s="986" t="s">
        <v>450</v>
      </c>
      <c r="BA113" s="987"/>
      <c r="BB113" s="987"/>
      <c r="BC113" s="987"/>
      <c r="BD113" s="987"/>
      <c r="BE113" s="987"/>
      <c r="BF113" s="987"/>
      <c r="BG113" s="987"/>
      <c r="BH113" s="987"/>
      <c r="BI113" s="987"/>
      <c r="BJ113" s="987"/>
      <c r="BK113" s="987"/>
      <c r="BL113" s="987"/>
      <c r="BM113" s="987"/>
      <c r="BN113" s="987"/>
      <c r="BO113" s="987"/>
      <c r="BP113" s="988"/>
      <c r="BQ113" s="989">
        <v>26052</v>
      </c>
      <c r="BR113" s="990"/>
      <c r="BS113" s="990"/>
      <c r="BT113" s="990"/>
      <c r="BU113" s="990"/>
      <c r="BV113" s="990">
        <v>27334</v>
      </c>
      <c r="BW113" s="990"/>
      <c r="BX113" s="990"/>
      <c r="BY113" s="990"/>
      <c r="BZ113" s="990"/>
      <c r="CA113" s="990">
        <v>27094</v>
      </c>
      <c r="CB113" s="990"/>
      <c r="CC113" s="990"/>
      <c r="CD113" s="990"/>
      <c r="CE113" s="990"/>
      <c r="CF113" s="984">
        <v>5.6</v>
      </c>
      <c r="CG113" s="985"/>
      <c r="CH113" s="985"/>
      <c r="CI113" s="985"/>
      <c r="CJ113" s="985"/>
      <c r="CK113" s="1012"/>
      <c r="CL113" s="1013"/>
      <c r="CM113" s="986" t="s">
        <v>451</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446</v>
      </c>
      <c r="DH113" s="1023"/>
      <c r="DI113" s="1023"/>
      <c r="DJ113" s="1023"/>
      <c r="DK113" s="1024"/>
      <c r="DL113" s="1025" t="s">
        <v>412</v>
      </c>
      <c r="DM113" s="1023"/>
      <c r="DN113" s="1023"/>
      <c r="DO113" s="1023"/>
      <c r="DP113" s="1024"/>
      <c r="DQ113" s="1025" t="s">
        <v>446</v>
      </c>
      <c r="DR113" s="1023"/>
      <c r="DS113" s="1023"/>
      <c r="DT113" s="1023"/>
      <c r="DU113" s="1024"/>
      <c r="DV113" s="1026" t="s">
        <v>446</v>
      </c>
      <c r="DW113" s="1027"/>
      <c r="DX113" s="1027"/>
      <c r="DY113" s="1027"/>
      <c r="DZ113" s="1028"/>
    </row>
    <row r="114" spans="1:130" s="226" customFormat="1" ht="26.25" customHeight="1" x14ac:dyDescent="0.15">
      <c r="A114" s="1018"/>
      <c r="B114" s="1019"/>
      <c r="C114" s="987" t="s">
        <v>452</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2163</v>
      </c>
      <c r="AB114" s="1023"/>
      <c r="AC114" s="1023"/>
      <c r="AD114" s="1023"/>
      <c r="AE114" s="1024"/>
      <c r="AF114" s="1025">
        <v>1971</v>
      </c>
      <c r="AG114" s="1023"/>
      <c r="AH114" s="1023"/>
      <c r="AI114" s="1023"/>
      <c r="AJ114" s="1024"/>
      <c r="AK114" s="1025">
        <v>1713</v>
      </c>
      <c r="AL114" s="1023"/>
      <c r="AM114" s="1023"/>
      <c r="AN114" s="1023"/>
      <c r="AO114" s="1024"/>
      <c r="AP114" s="1026">
        <v>0.4</v>
      </c>
      <c r="AQ114" s="1027"/>
      <c r="AR114" s="1027"/>
      <c r="AS114" s="1027"/>
      <c r="AT114" s="1028"/>
      <c r="AU114" s="972"/>
      <c r="AV114" s="973"/>
      <c r="AW114" s="973"/>
      <c r="AX114" s="973"/>
      <c r="AY114" s="973"/>
      <c r="AZ114" s="986" t="s">
        <v>453</v>
      </c>
      <c r="BA114" s="987"/>
      <c r="BB114" s="987"/>
      <c r="BC114" s="987"/>
      <c r="BD114" s="987"/>
      <c r="BE114" s="987"/>
      <c r="BF114" s="987"/>
      <c r="BG114" s="987"/>
      <c r="BH114" s="987"/>
      <c r="BI114" s="987"/>
      <c r="BJ114" s="987"/>
      <c r="BK114" s="987"/>
      <c r="BL114" s="987"/>
      <c r="BM114" s="987"/>
      <c r="BN114" s="987"/>
      <c r="BO114" s="987"/>
      <c r="BP114" s="988"/>
      <c r="BQ114" s="989">
        <v>55699</v>
      </c>
      <c r="BR114" s="990"/>
      <c r="BS114" s="990"/>
      <c r="BT114" s="990"/>
      <c r="BU114" s="990"/>
      <c r="BV114" s="990">
        <v>59746</v>
      </c>
      <c r="BW114" s="990"/>
      <c r="BX114" s="990"/>
      <c r="BY114" s="990"/>
      <c r="BZ114" s="990"/>
      <c r="CA114" s="990">
        <v>48833</v>
      </c>
      <c r="CB114" s="990"/>
      <c r="CC114" s="990"/>
      <c r="CD114" s="990"/>
      <c r="CE114" s="990"/>
      <c r="CF114" s="984">
        <v>10.1</v>
      </c>
      <c r="CG114" s="985"/>
      <c r="CH114" s="985"/>
      <c r="CI114" s="985"/>
      <c r="CJ114" s="985"/>
      <c r="CK114" s="1012"/>
      <c r="CL114" s="1013"/>
      <c r="CM114" s="986" t="s">
        <v>454</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446</v>
      </c>
      <c r="DH114" s="1023"/>
      <c r="DI114" s="1023"/>
      <c r="DJ114" s="1023"/>
      <c r="DK114" s="1024"/>
      <c r="DL114" s="1025" t="s">
        <v>446</v>
      </c>
      <c r="DM114" s="1023"/>
      <c r="DN114" s="1023"/>
      <c r="DO114" s="1023"/>
      <c r="DP114" s="1024"/>
      <c r="DQ114" s="1025" t="s">
        <v>439</v>
      </c>
      <c r="DR114" s="1023"/>
      <c r="DS114" s="1023"/>
      <c r="DT114" s="1023"/>
      <c r="DU114" s="1024"/>
      <c r="DV114" s="1026" t="s">
        <v>446</v>
      </c>
      <c r="DW114" s="1027"/>
      <c r="DX114" s="1027"/>
      <c r="DY114" s="1027"/>
      <c r="DZ114" s="1028"/>
    </row>
    <row r="115" spans="1:130" s="226" customFormat="1" ht="26.25" customHeight="1" x14ac:dyDescent="0.15">
      <c r="A115" s="1018"/>
      <c r="B115" s="1019"/>
      <c r="C115" s="987" t="s">
        <v>455</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354</v>
      </c>
      <c r="AB115" s="1002"/>
      <c r="AC115" s="1002"/>
      <c r="AD115" s="1002"/>
      <c r="AE115" s="1003"/>
      <c r="AF115" s="1004">
        <v>196</v>
      </c>
      <c r="AG115" s="1002"/>
      <c r="AH115" s="1002"/>
      <c r="AI115" s="1002"/>
      <c r="AJ115" s="1003"/>
      <c r="AK115" s="1004">
        <v>185</v>
      </c>
      <c r="AL115" s="1002"/>
      <c r="AM115" s="1002"/>
      <c r="AN115" s="1002"/>
      <c r="AO115" s="1003"/>
      <c r="AP115" s="1005">
        <v>0</v>
      </c>
      <c r="AQ115" s="1006"/>
      <c r="AR115" s="1006"/>
      <c r="AS115" s="1006"/>
      <c r="AT115" s="1007"/>
      <c r="AU115" s="972"/>
      <c r="AV115" s="973"/>
      <c r="AW115" s="973"/>
      <c r="AX115" s="973"/>
      <c r="AY115" s="973"/>
      <c r="AZ115" s="986" t="s">
        <v>456</v>
      </c>
      <c r="BA115" s="987"/>
      <c r="BB115" s="987"/>
      <c r="BC115" s="987"/>
      <c r="BD115" s="987"/>
      <c r="BE115" s="987"/>
      <c r="BF115" s="987"/>
      <c r="BG115" s="987"/>
      <c r="BH115" s="987"/>
      <c r="BI115" s="987"/>
      <c r="BJ115" s="987"/>
      <c r="BK115" s="987"/>
      <c r="BL115" s="987"/>
      <c r="BM115" s="987"/>
      <c r="BN115" s="987"/>
      <c r="BO115" s="987"/>
      <c r="BP115" s="988"/>
      <c r="BQ115" s="989">
        <v>3000</v>
      </c>
      <c r="BR115" s="990"/>
      <c r="BS115" s="990"/>
      <c r="BT115" s="990"/>
      <c r="BU115" s="990"/>
      <c r="BV115" s="990" t="s">
        <v>446</v>
      </c>
      <c r="BW115" s="990"/>
      <c r="BX115" s="990"/>
      <c r="BY115" s="990"/>
      <c r="BZ115" s="990"/>
      <c r="CA115" s="990" t="s">
        <v>446</v>
      </c>
      <c r="CB115" s="990"/>
      <c r="CC115" s="990"/>
      <c r="CD115" s="990"/>
      <c r="CE115" s="990"/>
      <c r="CF115" s="984" t="s">
        <v>446</v>
      </c>
      <c r="CG115" s="985"/>
      <c r="CH115" s="985"/>
      <c r="CI115" s="985"/>
      <c r="CJ115" s="985"/>
      <c r="CK115" s="1012"/>
      <c r="CL115" s="1013"/>
      <c r="CM115" s="986" t="s">
        <v>457</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446</v>
      </c>
      <c r="DH115" s="1023"/>
      <c r="DI115" s="1023"/>
      <c r="DJ115" s="1023"/>
      <c r="DK115" s="1024"/>
      <c r="DL115" s="1025" t="s">
        <v>446</v>
      </c>
      <c r="DM115" s="1023"/>
      <c r="DN115" s="1023"/>
      <c r="DO115" s="1023"/>
      <c r="DP115" s="1024"/>
      <c r="DQ115" s="1025" t="s">
        <v>446</v>
      </c>
      <c r="DR115" s="1023"/>
      <c r="DS115" s="1023"/>
      <c r="DT115" s="1023"/>
      <c r="DU115" s="1024"/>
      <c r="DV115" s="1026" t="s">
        <v>446</v>
      </c>
      <c r="DW115" s="1027"/>
      <c r="DX115" s="1027"/>
      <c r="DY115" s="1027"/>
      <c r="DZ115" s="1028"/>
    </row>
    <row r="116" spans="1:130" s="226" customFormat="1" ht="26.25" customHeight="1" x14ac:dyDescent="0.15">
      <c r="A116" s="1020"/>
      <c r="B116" s="1021"/>
      <c r="C116" s="1029" t="s">
        <v>458</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446</v>
      </c>
      <c r="AB116" s="1023"/>
      <c r="AC116" s="1023"/>
      <c r="AD116" s="1023"/>
      <c r="AE116" s="1024"/>
      <c r="AF116" s="1025" t="s">
        <v>446</v>
      </c>
      <c r="AG116" s="1023"/>
      <c r="AH116" s="1023"/>
      <c r="AI116" s="1023"/>
      <c r="AJ116" s="1024"/>
      <c r="AK116" s="1025" t="s">
        <v>446</v>
      </c>
      <c r="AL116" s="1023"/>
      <c r="AM116" s="1023"/>
      <c r="AN116" s="1023"/>
      <c r="AO116" s="1024"/>
      <c r="AP116" s="1026" t="s">
        <v>446</v>
      </c>
      <c r="AQ116" s="1027"/>
      <c r="AR116" s="1027"/>
      <c r="AS116" s="1027"/>
      <c r="AT116" s="1028"/>
      <c r="AU116" s="972"/>
      <c r="AV116" s="973"/>
      <c r="AW116" s="973"/>
      <c r="AX116" s="973"/>
      <c r="AY116" s="973"/>
      <c r="AZ116" s="1031" t="s">
        <v>459</v>
      </c>
      <c r="BA116" s="1032"/>
      <c r="BB116" s="1032"/>
      <c r="BC116" s="1032"/>
      <c r="BD116" s="1032"/>
      <c r="BE116" s="1032"/>
      <c r="BF116" s="1032"/>
      <c r="BG116" s="1032"/>
      <c r="BH116" s="1032"/>
      <c r="BI116" s="1032"/>
      <c r="BJ116" s="1032"/>
      <c r="BK116" s="1032"/>
      <c r="BL116" s="1032"/>
      <c r="BM116" s="1032"/>
      <c r="BN116" s="1032"/>
      <c r="BO116" s="1032"/>
      <c r="BP116" s="1033"/>
      <c r="BQ116" s="989" t="s">
        <v>446</v>
      </c>
      <c r="BR116" s="990"/>
      <c r="BS116" s="990"/>
      <c r="BT116" s="990"/>
      <c r="BU116" s="990"/>
      <c r="BV116" s="990" t="s">
        <v>446</v>
      </c>
      <c r="BW116" s="990"/>
      <c r="BX116" s="990"/>
      <c r="BY116" s="990"/>
      <c r="BZ116" s="990"/>
      <c r="CA116" s="990" t="s">
        <v>412</v>
      </c>
      <c r="CB116" s="990"/>
      <c r="CC116" s="990"/>
      <c r="CD116" s="990"/>
      <c r="CE116" s="990"/>
      <c r="CF116" s="984" t="s">
        <v>446</v>
      </c>
      <c r="CG116" s="985"/>
      <c r="CH116" s="985"/>
      <c r="CI116" s="985"/>
      <c r="CJ116" s="985"/>
      <c r="CK116" s="1012"/>
      <c r="CL116" s="1013"/>
      <c r="CM116" s="986" t="s">
        <v>460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446</v>
      </c>
      <c r="DH116" s="1023"/>
      <c r="DI116" s="1023"/>
      <c r="DJ116" s="1023"/>
      <c r="DK116" s="1024"/>
      <c r="DL116" s="1025" t="s">
        <v>446</v>
      </c>
      <c r="DM116" s="1023"/>
      <c r="DN116" s="1023"/>
      <c r="DO116" s="1023"/>
      <c r="DP116" s="1024"/>
      <c r="DQ116" s="1025" t="s">
        <v>446</v>
      </c>
      <c r="DR116" s="1023"/>
      <c r="DS116" s="1023"/>
      <c r="DT116" s="1023"/>
      <c r="DU116" s="1024"/>
      <c r="DV116" s="1026" t="s">
        <v>412</v>
      </c>
      <c r="DW116" s="1027"/>
      <c r="DX116" s="1027"/>
      <c r="DY116" s="1027"/>
      <c r="DZ116" s="1028"/>
    </row>
    <row r="117" spans="1:130" s="226" customFormat="1" ht="26.25" customHeight="1" x14ac:dyDescent="0.15">
      <c r="A117" s="976" t="s">
        <v>189</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461</v>
      </c>
      <c r="Z117" s="958"/>
      <c r="AA117" s="1042">
        <v>100667</v>
      </c>
      <c r="AB117" s="1043"/>
      <c r="AC117" s="1043"/>
      <c r="AD117" s="1043"/>
      <c r="AE117" s="1044"/>
      <c r="AF117" s="1045">
        <v>90864</v>
      </c>
      <c r="AG117" s="1043"/>
      <c r="AH117" s="1043"/>
      <c r="AI117" s="1043"/>
      <c r="AJ117" s="1044"/>
      <c r="AK117" s="1045">
        <v>91358</v>
      </c>
      <c r="AL117" s="1043"/>
      <c r="AM117" s="1043"/>
      <c r="AN117" s="1043"/>
      <c r="AO117" s="1044"/>
      <c r="AP117" s="1046"/>
      <c r="AQ117" s="1047"/>
      <c r="AR117" s="1047"/>
      <c r="AS117" s="1047"/>
      <c r="AT117" s="1048"/>
      <c r="AU117" s="972"/>
      <c r="AV117" s="973"/>
      <c r="AW117" s="973"/>
      <c r="AX117" s="973"/>
      <c r="AY117" s="973"/>
      <c r="AZ117" s="1038" t="s">
        <v>462</v>
      </c>
      <c r="BA117" s="1039"/>
      <c r="BB117" s="1039"/>
      <c r="BC117" s="1039"/>
      <c r="BD117" s="1039"/>
      <c r="BE117" s="1039"/>
      <c r="BF117" s="1039"/>
      <c r="BG117" s="1039"/>
      <c r="BH117" s="1039"/>
      <c r="BI117" s="1039"/>
      <c r="BJ117" s="1039"/>
      <c r="BK117" s="1039"/>
      <c r="BL117" s="1039"/>
      <c r="BM117" s="1039"/>
      <c r="BN117" s="1039"/>
      <c r="BO117" s="1039"/>
      <c r="BP117" s="1040"/>
      <c r="BQ117" s="989" t="s">
        <v>463</v>
      </c>
      <c r="BR117" s="990"/>
      <c r="BS117" s="990"/>
      <c r="BT117" s="990"/>
      <c r="BU117" s="990"/>
      <c r="BV117" s="990" t="s">
        <v>464</v>
      </c>
      <c r="BW117" s="990"/>
      <c r="BX117" s="990"/>
      <c r="BY117" s="990"/>
      <c r="BZ117" s="990"/>
      <c r="CA117" s="990" t="s">
        <v>438</v>
      </c>
      <c r="CB117" s="990"/>
      <c r="CC117" s="990"/>
      <c r="CD117" s="990"/>
      <c r="CE117" s="990"/>
      <c r="CF117" s="984" t="s">
        <v>465</v>
      </c>
      <c r="CG117" s="985"/>
      <c r="CH117" s="985"/>
      <c r="CI117" s="985"/>
      <c r="CJ117" s="985"/>
      <c r="CK117" s="1012"/>
      <c r="CL117" s="1013"/>
      <c r="CM117" s="986" t="s">
        <v>466</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438</v>
      </c>
      <c r="DH117" s="1023"/>
      <c r="DI117" s="1023"/>
      <c r="DJ117" s="1023"/>
      <c r="DK117" s="1024"/>
      <c r="DL117" s="1025" t="s">
        <v>467</v>
      </c>
      <c r="DM117" s="1023"/>
      <c r="DN117" s="1023"/>
      <c r="DO117" s="1023"/>
      <c r="DP117" s="1024"/>
      <c r="DQ117" s="1025" t="s">
        <v>468</v>
      </c>
      <c r="DR117" s="1023"/>
      <c r="DS117" s="1023"/>
      <c r="DT117" s="1023"/>
      <c r="DU117" s="1024"/>
      <c r="DV117" s="1026" t="s">
        <v>469</v>
      </c>
      <c r="DW117" s="1027"/>
      <c r="DX117" s="1027"/>
      <c r="DY117" s="1027"/>
      <c r="DZ117" s="1028"/>
    </row>
    <row r="118" spans="1:130" s="226" customFormat="1" ht="26.25" customHeight="1" x14ac:dyDescent="0.15">
      <c r="A118" s="976" t="s">
        <v>433</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430</v>
      </c>
      <c r="AB118" s="957"/>
      <c r="AC118" s="957"/>
      <c r="AD118" s="957"/>
      <c r="AE118" s="958"/>
      <c r="AF118" s="956" t="s">
        <v>431</v>
      </c>
      <c r="AG118" s="957"/>
      <c r="AH118" s="957"/>
      <c r="AI118" s="957"/>
      <c r="AJ118" s="958"/>
      <c r="AK118" s="956" t="s">
        <v>305</v>
      </c>
      <c r="AL118" s="957"/>
      <c r="AM118" s="957"/>
      <c r="AN118" s="957"/>
      <c r="AO118" s="958"/>
      <c r="AP118" s="1034" t="s">
        <v>432</v>
      </c>
      <c r="AQ118" s="1035"/>
      <c r="AR118" s="1035"/>
      <c r="AS118" s="1035"/>
      <c r="AT118" s="1036"/>
      <c r="AU118" s="972"/>
      <c r="AV118" s="973"/>
      <c r="AW118" s="973"/>
      <c r="AX118" s="973"/>
      <c r="AY118" s="973"/>
      <c r="AZ118" s="1037" t="s">
        <v>470</v>
      </c>
      <c r="BA118" s="1029"/>
      <c r="BB118" s="1029"/>
      <c r="BC118" s="1029"/>
      <c r="BD118" s="1029"/>
      <c r="BE118" s="1029"/>
      <c r="BF118" s="1029"/>
      <c r="BG118" s="1029"/>
      <c r="BH118" s="1029"/>
      <c r="BI118" s="1029"/>
      <c r="BJ118" s="1029"/>
      <c r="BK118" s="1029"/>
      <c r="BL118" s="1029"/>
      <c r="BM118" s="1029"/>
      <c r="BN118" s="1029"/>
      <c r="BO118" s="1029"/>
      <c r="BP118" s="1030"/>
      <c r="BQ118" s="1063" t="s">
        <v>469</v>
      </c>
      <c r="BR118" s="1064"/>
      <c r="BS118" s="1064"/>
      <c r="BT118" s="1064"/>
      <c r="BU118" s="1064"/>
      <c r="BV118" s="1064" t="s">
        <v>465</v>
      </c>
      <c r="BW118" s="1064"/>
      <c r="BX118" s="1064"/>
      <c r="BY118" s="1064"/>
      <c r="BZ118" s="1064"/>
      <c r="CA118" s="1064" t="s">
        <v>465</v>
      </c>
      <c r="CB118" s="1064"/>
      <c r="CC118" s="1064"/>
      <c r="CD118" s="1064"/>
      <c r="CE118" s="1064"/>
      <c r="CF118" s="984" t="s">
        <v>467</v>
      </c>
      <c r="CG118" s="985"/>
      <c r="CH118" s="985"/>
      <c r="CI118" s="985"/>
      <c r="CJ118" s="985"/>
      <c r="CK118" s="1012"/>
      <c r="CL118" s="1013"/>
      <c r="CM118" s="986" t="s">
        <v>471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v>354</v>
      </c>
      <c r="DH118" s="1023"/>
      <c r="DI118" s="1023"/>
      <c r="DJ118" s="1023"/>
      <c r="DK118" s="1024"/>
      <c r="DL118" s="1025">
        <v>196</v>
      </c>
      <c r="DM118" s="1023"/>
      <c r="DN118" s="1023"/>
      <c r="DO118" s="1023"/>
      <c r="DP118" s="1024"/>
      <c r="DQ118" s="1025">
        <v>185</v>
      </c>
      <c r="DR118" s="1023"/>
      <c r="DS118" s="1023"/>
      <c r="DT118" s="1023"/>
      <c r="DU118" s="1024"/>
      <c r="DV118" s="1026">
        <v>0</v>
      </c>
      <c r="DW118" s="1027"/>
      <c r="DX118" s="1027"/>
      <c r="DY118" s="1027"/>
      <c r="DZ118" s="1028"/>
    </row>
    <row r="119" spans="1:130" s="226" customFormat="1" ht="26.25" customHeight="1" x14ac:dyDescent="0.15">
      <c r="A119" s="1120" t="s">
        <v>436</v>
      </c>
      <c r="B119" s="1011"/>
      <c r="C119" s="993" t="s">
        <v>437</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463</v>
      </c>
      <c r="AB119" s="964"/>
      <c r="AC119" s="964"/>
      <c r="AD119" s="964"/>
      <c r="AE119" s="965"/>
      <c r="AF119" s="966" t="s">
        <v>446</v>
      </c>
      <c r="AG119" s="964"/>
      <c r="AH119" s="964"/>
      <c r="AI119" s="964"/>
      <c r="AJ119" s="965"/>
      <c r="AK119" s="966" t="s">
        <v>463</v>
      </c>
      <c r="AL119" s="964"/>
      <c r="AM119" s="964"/>
      <c r="AN119" s="964"/>
      <c r="AO119" s="965"/>
      <c r="AP119" s="967" t="s">
        <v>469</v>
      </c>
      <c r="AQ119" s="968"/>
      <c r="AR119" s="968"/>
      <c r="AS119" s="968"/>
      <c r="AT119" s="969"/>
      <c r="AU119" s="974"/>
      <c r="AV119" s="975"/>
      <c r="AW119" s="975"/>
      <c r="AX119" s="975"/>
      <c r="AY119" s="975"/>
      <c r="AZ119" s="247" t="s">
        <v>189</v>
      </c>
      <c r="BA119" s="247"/>
      <c r="BB119" s="247"/>
      <c r="BC119" s="247"/>
      <c r="BD119" s="247"/>
      <c r="BE119" s="247"/>
      <c r="BF119" s="247"/>
      <c r="BG119" s="247"/>
      <c r="BH119" s="247"/>
      <c r="BI119" s="247"/>
      <c r="BJ119" s="247"/>
      <c r="BK119" s="247"/>
      <c r="BL119" s="247"/>
      <c r="BM119" s="247"/>
      <c r="BN119" s="247"/>
      <c r="BO119" s="1041" t="s">
        <v>472</v>
      </c>
      <c r="BP119" s="1069"/>
      <c r="BQ119" s="1063">
        <v>976462</v>
      </c>
      <c r="BR119" s="1064"/>
      <c r="BS119" s="1064"/>
      <c r="BT119" s="1064"/>
      <c r="BU119" s="1064"/>
      <c r="BV119" s="1064">
        <v>1030528</v>
      </c>
      <c r="BW119" s="1064"/>
      <c r="BX119" s="1064"/>
      <c r="BY119" s="1064"/>
      <c r="BZ119" s="1064"/>
      <c r="CA119" s="1064">
        <v>1147804</v>
      </c>
      <c r="CB119" s="1064"/>
      <c r="CC119" s="1064"/>
      <c r="CD119" s="1064"/>
      <c r="CE119" s="1064"/>
      <c r="CF119" s="1065"/>
      <c r="CG119" s="1066"/>
      <c r="CH119" s="1066"/>
      <c r="CI119" s="1066"/>
      <c r="CJ119" s="1067"/>
      <c r="CK119" s="1014"/>
      <c r="CL119" s="1015"/>
      <c r="CM119" s="1037" t="s">
        <v>473</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438</v>
      </c>
      <c r="DH119" s="1050"/>
      <c r="DI119" s="1050"/>
      <c r="DJ119" s="1050"/>
      <c r="DK119" s="1051"/>
      <c r="DL119" s="1049" t="s">
        <v>438</v>
      </c>
      <c r="DM119" s="1050"/>
      <c r="DN119" s="1050"/>
      <c r="DO119" s="1050"/>
      <c r="DP119" s="1051"/>
      <c r="DQ119" s="1049" t="s">
        <v>446</v>
      </c>
      <c r="DR119" s="1050"/>
      <c r="DS119" s="1050"/>
      <c r="DT119" s="1050"/>
      <c r="DU119" s="1051"/>
      <c r="DV119" s="1052" t="s">
        <v>467</v>
      </c>
      <c r="DW119" s="1053"/>
      <c r="DX119" s="1053"/>
      <c r="DY119" s="1053"/>
      <c r="DZ119" s="1054"/>
    </row>
    <row r="120" spans="1:130" s="226" customFormat="1" ht="26.25" customHeight="1" x14ac:dyDescent="0.15">
      <c r="A120" s="1121"/>
      <c r="B120" s="1013"/>
      <c r="C120" s="986" t="s">
        <v>443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438</v>
      </c>
      <c r="AB120" s="1023"/>
      <c r="AC120" s="1023"/>
      <c r="AD120" s="1023"/>
      <c r="AE120" s="1024"/>
      <c r="AF120" s="1025" t="s">
        <v>438</v>
      </c>
      <c r="AG120" s="1023"/>
      <c r="AH120" s="1023"/>
      <c r="AI120" s="1023"/>
      <c r="AJ120" s="1024"/>
      <c r="AK120" s="1025" t="s">
        <v>446</v>
      </c>
      <c r="AL120" s="1023"/>
      <c r="AM120" s="1023"/>
      <c r="AN120" s="1023"/>
      <c r="AO120" s="1024"/>
      <c r="AP120" s="1026" t="s">
        <v>438</v>
      </c>
      <c r="AQ120" s="1027"/>
      <c r="AR120" s="1027"/>
      <c r="AS120" s="1027"/>
      <c r="AT120" s="1028"/>
      <c r="AU120" s="1055" t="s">
        <v>474</v>
      </c>
      <c r="AV120" s="1056"/>
      <c r="AW120" s="1056"/>
      <c r="AX120" s="1056"/>
      <c r="AY120" s="1057"/>
      <c r="AZ120" s="993" t="s">
        <v>475</v>
      </c>
      <c r="BA120" s="961"/>
      <c r="BB120" s="961"/>
      <c r="BC120" s="961"/>
      <c r="BD120" s="961"/>
      <c r="BE120" s="961"/>
      <c r="BF120" s="961"/>
      <c r="BG120" s="961"/>
      <c r="BH120" s="961"/>
      <c r="BI120" s="961"/>
      <c r="BJ120" s="961"/>
      <c r="BK120" s="961"/>
      <c r="BL120" s="961"/>
      <c r="BM120" s="961"/>
      <c r="BN120" s="961"/>
      <c r="BO120" s="961"/>
      <c r="BP120" s="962"/>
      <c r="BQ120" s="994">
        <v>564234</v>
      </c>
      <c r="BR120" s="995"/>
      <c r="BS120" s="995"/>
      <c r="BT120" s="995"/>
      <c r="BU120" s="995"/>
      <c r="BV120" s="995">
        <v>554332</v>
      </c>
      <c r="BW120" s="995"/>
      <c r="BX120" s="995"/>
      <c r="BY120" s="995"/>
      <c r="BZ120" s="995"/>
      <c r="CA120" s="995">
        <v>579296</v>
      </c>
      <c r="CB120" s="995"/>
      <c r="CC120" s="995"/>
      <c r="CD120" s="995"/>
      <c r="CE120" s="995"/>
      <c r="CF120" s="1008">
        <v>119.9</v>
      </c>
      <c r="CG120" s="1009"/>
      <c r="CH120" s="1009"/>
      <c r="CI120" s="1009"/>
      <c r="CJ120" s="1009"/>
      <c r="CK120" s="1070" t="s">
        <v>476</v>
      </c>
      <c r="CL120" s="1071"/>
      <c r="CM120" s="1071"/>
      <c r="CN120" s="1071"/>
      <c r="CO120" s="1072"/>
      <c r="CP120" s="1078" t="s">
        <v>408</v>
      </c>
      <c r="CQ120" s="1079"/>
      <c r="CR120" s="1079"/>
      <c r="CS120" s="1079"/>
      <c r="CT120" s="1079"/>
      <c r="CU120" s="1079"/>
      <c r="CV120" s="1079"/>
      <c r="CW120" s="1079"/>
      <c r="CX120" s="1079"/>
      <c r="CY120" s="1079"/>
      <c r="CZ120" s="1079"/>
      <c r="DA120" s="1079"/>
      <c r="DB120" s="1079"/>
      <c r="DC120" s="1079"/>
      <c r="DD120" s="1079"/>
      <c r="DE120" s="1079"/>
      <c r="DF120" s="1080"/>
      <c r="DG120" s="994">
        <v>23905</v>
      </c>
      <c r="DH120" s="995"/>
      <c r="DI120" s="995"/>
      <c r="DJ120" s="995"/>
      <c r="DK120" s="995"/>
      <c r="DL120" s="995">
        <v>41280</v>
      </c>
      <c r="DM120" s="995"/>
      <c r="DN120" s="995"/>
      <c r="DO120" s="995"/>
      <c r="DP120" s="995"/>
      <c r="DQ120" s="995">
        <v>51800</v>
      </c>
      <c r="DR120" s="995"/>
      <c r="DS120" s="995"/>
      <c r="DT120" s="995"/>
      <c r="DU120" s="995"/>
      <c r="DV120" s="996">
        <v>10.7</v>
      </c>
      <c r="DW120" s="996"/>
      <c r="DX120" s="996"/>
      <c r="DY120" s="996"/>
      <c r="DZ120" s="997"/>
    </row>
    <row r="121" spans="1:130" s="226" customFormat="1" ht="26.25" customHeight="1" x14ac:dyDescent="0.15">
      <c r="A121" s="1121"/>
      <c r="B121" s="1013"/>
      <c r="C121" s="1038" t="s">
        <v>477</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446</v>
      </c>
      <c r="AB121" s="1023"/>
      <c r="AC121" s="1023"/>
      <c r="AD121" s="1023"/>
      <c r="AE121" s="1024"/>
      <c r="AF121" s="1025" t="s">
        <v>469</v>
      </c>
      <c r="AG121" s="1023"/>
      <c r="AH121" s="1023"/>
      <c r="AI121" s="1023"/>
      <c r="AJ121" s="1024"/>
      <c r="AK121" s="1025" t="s">
        <v>438</v>
      </c>
      <c r="AL121" s="1023"/>
      <c r="AM121" s="1023"/>
      <c r="AN121" s="1023"/>
      <c r="AO121" s="1024"/>
      <c r="AP121" s="1026" t="s">
        <v>478</v>
      </c>
      <c r="AQ121" s="1027"/>
      <c r="AR121" s="1027"/>
      <c r="AS121" s="1027"/>
      <c r="AT121" s="1028"/>
      <c r="AU121" s="1058"/>
      <c r="AV121" s="1059"/>
      <c r="AW121" s="1059"/>
      <c r="AX121" s="1059"/>
      <c r="AY121" s="1060"/>
      <c r="AZ121" s="986" t="s">
        <v>479</v>
      </c>
      <c r="BA121" s="987"/>
      <c r="BB121" s="987"/>
      <c r="BC121" s="987"/>
      <c r="BD121" s="987"/>
      <c r="BE121" s="987"/>
      <c r="BF121" s="987"/>
      <c r="BG121" s="987"/>
      <c r="BH121" s="987"/>
      <c r="BI121" s="987"/>
      <c r="BJ121" s="987"/>
      <c r="BK121" s="987"/>
      <c r="BL121" s="987"/>
      <c r="BM121" s="987"/>
      <c r="BN121" s="987"/>
      <c r="BO121" s="987"/>
      <c r="BP121" s="988"/>
      <c r="BQ121" s="989">
        <v>40000</v>
      </c>
      <c r="BR121" s="990"/>
      <c r="BS121" s="990"/>
      <c r="BT121" s="990"/>
      <c r="BU121" s="990"/>
      <c r="BV121" s="990">
        <v>72630</v>
      </c>
      <c r="BW121" s="990"/>
      <c r="BX121" s="990"/>
      <c r="BY121" s="990"/>
      <c r="BZ121" s="990"/>
      <c r="CA121" s="990">
        <v>61400</v>
      </c>
      <c r="CB121" s="990"/>
      <c r="CC121" s="990"/>
      <c r="CD121" s="990"/>
      <c r="CE121" s="990"/>
      <c r="CF121" s="984">
        <v>12.7</v>
      </c>
      <c r="CG121" s="985"/>
      <c r="CH121" s="985"/>
      <c r="CI121" s="985"/>
      <c r="CJ121" s="985"/>
      <c r="CK121" s="1073"/>
      <c r="CL121" s="1074"/>
      <c r="CM121" s="1074"/>
      <c r="CN121" s="1074"/>
      <c r="CO121" s="1075"/>
      <c r="CP121" s="1083" t="s">
        <v>480</v>
      </c>
      <c r="CQ121" s="1084"/>
      <c r="CR121" s="1084"/>
      <c r="CS121" s="1084"/>
      <c r="CT121" s="1084"/>
      <c r="CU121" s="1084"/>
      <c r="CV121" s="1084"/>
      <c r="CW121" s="1084"/>
      <c r="CX121" s="1084"/>
      <c r="CY121" s="1084"/>
      <c r="CZ121" s="1084"/>
      <c r="DA121" s="1084"/>
      <c r="DB121" s="1084"/>
      <c r="DC121" s="1084"/>
      <c r="DD121" s="1084"/>
      <c r="DE121" s="1084"/>
      <c r="DF121" s="1085"/>
      <c r="DG121" s="989" t="s">
        <v>467</v>
      </c>
      <c r="DH121" s="990"/>
      <c r="DI121" s="990"/>
      <c r="DJ121" s="990"/>
      <c r="DK121" s="990"/>
      <c r="DL121" s="990" t="s">
        <v>463</v>
      </c>
      <c r="DM121" s="990"/>
      <c r="DN121" s="990"/>
      <c r="DO121" s="990"/>
      <c r="DP121" s="990"/>
      <c r="DQ121" s="990" t="s">
        <v>464</v>
      </c>
      <c r="DR121" s="990"/>
      <c r="DS121" s="990"/>
      <c r="DT121" s="990"/>
      <c r="DU121" s="990"/>
      <c r="DV121" s="991" t="s">
        <v>438</v>
      </c>
      <c r="DW121" s="991"/>
      <c r="DX121" s="991"/>
      <c r="DY121" s="991"/>
      <c r="DZ121" s="992"/>
    </row>
    <row r="122" spans="1:130" s="226" customFormat="1" ht="26.25" customHeight="1" x14ac:dyDescent="0.15">
      <c r="A122" s="1121"/>
      <c r="B122" s="1013"/>
      <c r="C122" s="986" t="s">
        <v>454</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438</v>
      </c>
      <c r="AB122" s="1023"/>
      <c r="AC122" s="1023"/>
      <c r="AD122" s="1023"/>
      <c r="AE122" s="1024"/>
      <c r="AF122" s="1025" t="s">
        <v>464</v>
      </c>
      <c r="AG122" s="1023"/>
      <c r="AH122" s="1023"/>
      <c r="AI122" s="1023"/>
      <c r="AJ122" s="1024"/>
      <c r="AK122" s="1025" t="s">
        <v>446</v>
      </c>
      <c r="AL122" s="1023"/>
      <c r="AM122" s="1023"/>
      <c r="AN122" s="1023"/>
      <c r="AO122" s="1024"/>
      <c r="AP122" s="1026" t="s">
        <v>464</v>
      </c>
      <c r="AQ122" s="1027"/>
      <c r="AR122" s="1027"/>
      <c r="AS122" s="1027"/>
      <c r="AT122" s="1028"/>
      <c r="AU122" s="1058"/>
      <c r="AV122" s="1059"/>
      <c r="AW122" s="1059"/>
      <c r="AX122" s="1059"/>
      <c r="AY122" s="1060"/>
      <c r="AZ122" s="1037" t="s">
        <v>481</v>
      </c>
      <c r="BA122" s="1029"/>
      <c r="BB122" s="1029"/>
      <c r="BC122" s="1029"/>
      <c r="BD122" s="1029"/>
      <c r="BE122" s="1029"/>
      <c r="BF122" s="1029"/>
      <c r="BG122" s="1029"/>
      <c r="BH122" s="1029"/>
      <c r="BI122" s="1029"/>
      <c r="BJ122" s="1029"/>
      <c r="BK122" s="1029"/>
      <c r="BL122" s="1029"/>
      <c r="BM122" s="1029"/>
      <c r="BN122" s="1029"/>
      <c r="BO122" s="1029"/>
      <c r="BP122" s="1030"/>
      <c r="BQ122" s="1063">
        <v>380729</v>
      </c>
      <c r="BR122" s="1064"/>
      <c r="BS122" s="1064"/>
      <c r="BT122" s="1064"/>
      <c r="BU122" s="1064"/>
      <c r="BV122" s="1064">
        <v>427073</v>
      </c>
      <c r="BW122" s="1064"/>
      <c r="BX122" s="1064"/>
      <c r="BY122" s="1064"/>
      <c r="BZ122" s="1064"/>
      <c r="CA122" s="1064">
        <v>523201</v>
      </c>
      <c r="CB122" s="1064"/>
      <c r="CC122" s="1064"/>
      <c r="CD122" s="1064"/>
      <c r="CE122" s="1064"/>
      <c r="CF122" s="1081">
        <v>108.3</v>
      </c>
      <c r="CG122" s="1082"/>
      <c r="CH122" s="1082"/>
      <c r="CI122" s="1082"/>
      <c r="CJ122" s="1082"/>
      <c r="CK122" s="1073"/>
      <c r="CL122" s="1074"/>
      <c r="CM122" s="1074"/>
      <c r="CN122" s="1074"/>
      <c r="CO122" s="1075"/>
      <c r="CP122" s="1083" t="s">
        <v>482</v>
      </c>
      <c r="CQ122" s="1084"/>
      <c r="CR122" s="1084"/>
      <c r="CS122" s="1084"/>
      <c r="CT122" s="1084"/>
      <c r="CU122" s="1084"/>
      <c r="CV122" s="1084"/>
      <c r="CW122" s="1084"/>
      <c r="CX122" s="1084"/>
      <c r="CY122" s="1084"/>
      <c r="CZ122" s="1084"/>
      <c r="DA122" s="1084"/>
      <c r="DB122" s="1084"/>
      <c r="DC122" s="1084"/>
      <c r="DD122" s="1084"/>
      <c r="DE122" s="1084"/>
      <c r="DF122" s="1085"/>
      <c r="DG122" s="989" t="s">
        <v>468</v>
      </c>
      <c r="DH122" s="990"/>
      <c r="DI122" s="990"/>
      <c r="DJ122" s="990"/>
      <c r="DK122" s="990"/>
      <c r="DL122" s="990" t="s">
        <v>438</v>
      </c>
      <c r="DM122" s="990"/>
      <c r="DN122" s="990"/>
      <c r="DO122" s="990"/>
      <c r="DP122" s="990"/>
      <c r="DQ122" s="990" t="s">
        <v>469</v>
      </c>
      <c r="DR122" s="990"/>
      <c r="DS122" s="990"/>
      <c r="DT122" s="990"/>
      <c r="DU122" s="990"/>
      <c r="DV122" s="991" t="s">
        <v>467</v>
      </c>
      <c r="DW122" s="991"/>
      <c r="DX122" s="991"/>
      <c r="DY122" s="991"/>
      <c r="DZ122" s="992"/>
    </row>
    <row r="123" spans="1:130" s="226" customFormat="1" ht="26.25" customHeight="1" x14ac:dyDescent="0.15">
      <c r="A123" s="1121"/>
      <c r="B123" s="1013"/>
      <c r="C123" s="986" t="s">
        <v>460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446</v>
      </c>
      <c r="AB123" s="1023"/>
      <c r="AC123" s="1023"/>
      <c r="AD123" s="1023"/>
      <c r="AE123" s="1024"/>
      <c r="AF123" s="1025" t="s">
        <v>483</v>
      </c>
      <c r="AG123" s="1023"/>
      <c r="AH123" s="1023"/>
      <c r="AI123" s="1023"/>
      <c r="AJ123" s="1024"/>
      <c r="AK123" s="1025" t="s">
        <v>468</v>
      </c>
      <c r="AL123" s="1023"/>
      <c r="AM123" s="1023"/>
      <c r="AN123" s="1023"/>
      <c r="AO123" s="1024"/>
      <c r="AP123" s="1026" t="s">
        <v>446</v>
      </c>
      <c r="AQ123" s="1027"/>
      <c r="AR123" s="1027"/>
      <c r="AS123" s="1027"/>
      <c r="AT123" s="1028"/>
      <c r="AU123" s="1061"/>
      <c r="AV123" s="1062"/>
      <c r="AW123" s="1062"/>
      <c r="AX123" s="1062"/>
      <c r="AY123" s="1062"/>
      <c r="AZ123" s="247" t="s">
        <v>189</v>
      </c>
      <c r="BA123" s="247"/>
      <c r="BB123" s="247"/>
      <c r="BC123" s="247"/>
      <c r="BD123" s="247"/>
      <c r="BE123" s="247"/>
      <c r="BF123" s="247"/>
      <c r="BG123" s="247"/>
      <c r="BH123" s="247"/>
      <c r="BI123" s="247"/>
      <c r="BJ123" s="247"/>
      <c r="BK123" s="247"/>
      <c r="BL123" s="247"/>
      <c r="BM123" s="247"/>
      <c r="BN123" s="247"/>
      <c r="BO123" s="1041" t="s">
        <v>484</v>
      </c>
      <c r="BP123" s="1069"/>
      <c r="BQ123" s="1127">
        <v>984963</v>
      </c>
      <c r="BR123" s="1128"/>
      <c r="BS123" s="1128"/>
      <c r="BT123" s="1128"/>
      <c r="BU123" s="1128"/>
      <c r="BV123" s="1128">
        <v>1054035</v>
      </c>
      <c r="BW123" s="1128"/>
      <c r="BX123" s="1128"/>
      <c r="BY123" s="1128"/>
      <c r="BZ123" s="1128"/>
      <c r="CA123" s="1128">
        <v>1163897</v>
      </c>
      <c r="CB123" s="1128"/>
      <c r="CC123" s="1128"/>
      <c r="CD123" s="1128"/>
      <c r="CE123" s="1128"/>
      <c r="CF123" s="1065"/>
      <c r="CG123" s="1066"/>
      <c r="CH123" s="1066"/>
      <c r="CI123" s="1066"/>
      <c r="CJ123" s="1067"/>
      <c r="CK123" s="1073"/>
      <c r="CL123" s="1074"/>
      <c r="CM123" s="1074"/>
      <c r="CN123" s="1074"/>
      <c r="CO123" s="1075"/>
      <c r="CP123" s="1083" t="s">
        <v>485</v>
      </c>
      <c r="CQ123" s="1084"/>
      <c r="CR123" s="1084"/>
      <c r="CS123" s="1084"/>
      <c r="CT123" s="1084"/>
      <c r="CU123" s="1084"/>
      <c r="CV123" s="1084"/>
      <c r="CW123" s="1084"/>
      <c r="CX123" s="1084"/>
      <c r="CY123" s="1084"/>
      <c r="CZ123" s="1084"/>
      <c r="DA123" s="1084"/>
      <c r="DB123" s="1084"/>
      <c r="DC123" s="1084"/>
      <c r="DD123" s="1084"/>
      <c r="DE123" s="1084"/>
      <c r="DF123" s="1085"/>
      <c r="DG123" s="1022" t="s">
        <v>469</v>
      </c>
      <c r="DH123" s="1023"/>
      <c r="DI123" s="1023"/>
      <c r="DJ123" s="1023"/>
      <c r="DK123" s="1024"/>
      <c r="DL123" s="1025" t="s">
        <v>469</v>
      </c>
      <c r="DM123" s="1023"/>
      <c r="DN123" s="1023"/>
      <c r="DO123" s="1023"/>
      <c r="DP123" s="1024"/>
      <c r="DQ123" s="1025" t="s">
        <v>465</v>
      </c>
      <c r="DR123" s="1023"/>
      <c r="DS123" s="1023"/>
      <c r="DT123" s="1023"/>
      <c r="DU123" s="1024"/>
      <c r="DV123" s="1026" t="s">
        <v>438</v>
      </c>
      <c r="DW123" s="1027"/>
      <c r="DX123" s="1027"/>
      <c r="DY123" s="1027"/>
      <c r="DZ123" s="1028"/>
    </row>
    <row r="124" spans="1:130" s="226" customFormat="1" ht="26.25" customHeight="1" thickBot="1" x14ac:dyDescent="0.2">
      <c r="A124" s="1121"/>
      <c r="B124" s="1013"/>
      <c r="C124" s="986" t="s">
        <v>466</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463</v>
      </c>
      <c r="AB124" s="1023"/>
      <c r="AC124" s="1023"/>
      <c r="AD124" s="1023"/>
      <c r="AE124" s="1024"/>
      <c r="AF124" s="1025" t="s">
        <v>446</v>
      </c>
      <c r="AG124" s="1023"/>
      <c r="AH124" s="1023"/>
      <c r="AI124" s="1023"/>
      <c r="AJ124" s="1024"/>
      <c r="AK124" s="1025" t="s">
        <v>463</v>
      </c>
      <c r="AL124" s="1023"/>
      <c r="AM124" s="1023"/>
      <c r="AN124" s="1023"/>
      <c r="AO124" s="1024"/>
      <c r="AP124" s="1026" t="s">
        <v>469</v>
      </c>
      <c r="AQ124" s="1027"/>
      <c r="AR124" s="1027"/>
      <c r="AS124" s="1027"/>
      <c r="AT124" s="1028"/>
      <c r="AU124" s="1123" t="s">
        <v>486</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438</v>
      </c>
      <c r="BR124" s="1091"/>
      <c r="BS124" s="1091"/>
      <c r="BT124" s="1091"/>
      <c r="BU124" s="1091"/>
      <c r="BV124" s="1091" t="s">
        <v>438</v>
      </c>
      <c r="BW124" s="1091"/>
      <c r="BX124" s="1091"/>
      <c r="BY124" s="1091"/>
      <c r="BZ124" s="1091"/>
      <c r="CA124" s="1091" t="s">
        <v>469</v>
      </c>
      <c r="CB124" s="1091"/>
      <c r="CC124" s="1091"/>
      <c r="CD124" s="1091"/>
      <c r="CE124" s="1091"/>
      <c r="CF124" s="1092"/>
      <c r="CG124" s="1093"/>
      <c r="CH124" s="1093"/>
      <c r="CI124" s="1093"/>
      <c r="CJ124" s="1094"/>
      <c r="CK124" s="1076"/>
      <c r="CL124" s="1076"/>
      <c r="CM124" s="1076"/>
      <c r="CN124" s="1076"/>
      <c r="CO124" s="1077"/>
      <c r="CP124" s="1083" t="s">
        <v>487</v>
      </c>
      <c r="CQ124" s="1084"/>
      <c r="CR124" s="1084"/>
      <c r="CS124" s="1084"/>
      <c r="CT124" s="1084"/>
      <c r="CU124" s="1084"/>
      <c r="CV124" s="1084"/>
      <c r="CW124" s="1084"/>
      <c r="CX124" s="1084"/>
      <c r="CY124" s="1084"/>
      <c r="CZ124" s="1084"/>
      <c r="DA124" s="1084"/>
      <c r="DB124" s="1084"/>
      <c r="DC124" s="1084"/>
      <c r="DD124" s="1084"/>
      <c r="DE124" s="1084"/>
      <c r="DF124" s="1085"/>
      <c r="DG124" s="1068" t="s">
        <v>478</v>
      </c>
      <c r="DH124" s="1050"/>
      <c r="DI124" s="1050"/>
      <c r="DJ124" s="1050"/>
      <c r="DK124" s="1051"/>
      <c r="DL124" s="1049" t="s">
        <v>438</v>
      </c>
      <c r="DM124" s="1050"/>
      <c r="DN124" s="1050"/>
      <c r="DO124" s="1050"/>
      <c r="DP124" s="1051"/>
      <c r="DQ124" s="1049" t="s">
        <v>463</v>
      </c>
      <c r="DR124" s="1050"/>
      <c r="DS124" s="1050"/>
      <c r="DT124" s="1050"/>
      <c r="DU124" s="1051"/>
      <c r="DV124" s="1052" t="s">
        <v>438</v>
      </c>
      <c r="DW124" s="1053"/>
      <c r="DX124" s="1053"/>
      <c r="DY124" s="1053"/>
      <c r="DZ124" s="1054"/>
    </row>
    <row r="125" spans="1:130" s="226" customFormat="1" ht="26.25" customHeight="1" x14ac:dyDescent="0.15">
      <c r="A125" s="1121"/>
      <c r="B125" s="1013"/>
      <c r="C125" s="986" t="s">
        <v>471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v>354</v>
      </c>
      <c r="AB125" s="1023"/>
      <c r="AC125" s="1023"/>
      <c r="AD125" s="1023"/>
      <c r="AE125" s="1024"/>
      <c r="AF125" s="1025">
        <v>196</v>
      </c>
      <c r="AG125" s="1023"/>
      <c r="AH125" s="1023"/>
      <c r="AI125" s="1023"/>
      <c r="AJ125" s="1024"/>
      <c r="AK125" s="1025">
        <v>185</v>
      </c>
      <c r="AL125" s="1023"/>
      <c r="AM125" s="1023"/>
      <c r="AN125" s="1023"/>
      <c r="AO125" s="1024"/>
      <c r="AP125" s="1026">
        <v>0</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488</v>
      </c>
      <c r="CL125" s="1071"/>
      <c r="CM125" s="1071"/>
      <c r="CN125" s="1071"/>
      <c r="CO125" s="1072"/>
      <c r="CP125" s="993" t="s">
        <v>489</v>
      </c>
      <c r="CQ125" s="961"/>
      <c r="CR125" s="961"/>
      <c r="CS125" s="961"/>
      <c r="CT125" s="961"/>
      <c r="CU125" s="961"/>
      <c r="CV125" s="961"/>
      <c r="CW125" s="961"/>
      <c r="CX125" s="961"/>
      <c r="CY125" s="961"/>
      <c r="CZ125" s="961"/>
      <c r="DA125" s="961"/>
      <c r="DB125" s="961"/>
      <c r="DC125" s="961"/>
      <c r="DD125" s="961"/>
      <c r="DE125" s="961"/>
      <c r="DF125" s="962"/>
      <c r="DG125" s="994" t="s">
        <v>446</v>
      </c>
      <c r="DH125" s="995"/>
      <c r="DI125" s="995"/>
      <c r="DJ125" s="995"/>
      <c r="DK125" s="995"/>
      <c r="DL125" s="995" t="s">
        <v>467</v>
      </c>
      <c r="DM125" s="995"/>
      <c r="DN125" s="995"/>
      <c r="DO125" s="995"/>
      <c r="DP125" s="995"/>
      <c r="DQ125" s="995" t="s">
        <v>465</v>
      </c>
      <c r="DR125" s="995"/>
      <c r="DS125" s="995"/>
      <c r="DT125" s="995"/>
      <c r="DU125" s="995"/>
      <c r="DV125" s="996" t="s">
        <v>438</v>
      </c>
      <c r="DW125" s="996"/>
      <c r="DX125" s="996"/>
      <c r="DY125" s="996"/>
      <c r="DZ125" s="997"/>
    </row>
    <row r="126" spans="1:130" s="226" customFormat="1" ht="26.25" customHeight="1" thickBot="1" x14ac:dyDescent="0.2">
      <c r="A126" s="1121"/>
      <c r="B126" s="1013"/>
      <c r="C126" s="986" t="s">
        <v>473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467</v>
      </c>
      <c r="AB126" s="1023"/>
      <c r="AC126" s="1023"/>
      <c r="AD126" s="1023"/>
      <c r="AE126" s="1024"/>
      <c r="AF126" s="1025" t="s">
        <v>468</v>
      </c>
      <c r="AG126" s="1023"/>
      <c r="AH126" s="1023"/>
      <c r="AI126" s="1023"/>
      <c r="AJ126" s="1024"/>
      <c r="AK126" s="1025" t="s">
        <v>438</v>
      </c>
      <c r="AL126" s="1023"/>
      <c r="AM126" s="1023"/>
      <c r="AN126" s="1023"/>
      <c r="AO126" s="1024"/>
      <c r="AP126" s="1026" t="s">
        <v>463</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490</v>
      </c>
      <c r="CQ126" s="987"/>
      <c r="CR126" s="987"/>
      <c r="CS126" s="987"/>
      <c r="CT126" s="987"/>
      <c r="CU126" s="987"/>
      <c r="CV126" s="987"/>
      <c r="CW126" s="987"/>
      <c r="CX126" s="987"/>
      <c r="CY126" s="987"/>
      <c r="CZ126" s="987"/>
      <c r="DA126" s="987"/>
      <c r="DB126" s="987"/>
      <c r="DC126" s="987"/>
      <c r="DD126" s="987"/>
      <c r="DE126" s="987"/>
      <c r="DF126" s="988"/>
      <c r="DG126" s="989" t="s">
        <v>469</v>
      </c>
      <c r="DH126" s="990"/>
      <c r="DI126" s="990"/>
      <c r="DJ126" s="990"/>
      <c r="DK126" s="990"/>
      <c r="DL126" s="990" t="s">
        <v>478</v>
      </c>
      <c r="DM126" s="990"/>
      <c r="DN126" s="990"/>
      <c r="DO126" s="990"/>
      <c r="DP126" s="990"/>
      <c r="DQ126" s="990" t="s">
        <v>446</v>
      </c>
      <c r="DR126" s="990"/>
      <c r="DS126" s="990"/>
      <c r="DT126" s="990"/>
      <c r="DU126" s="990"/>
      <c r="DV126" s="991" t="s">
        <v>467</v>
      </c>
      <c r="DW126" s="991"/>
      <c r="DX126" s="991"/>
      <c r="DY126" s="991"/>
      <c r="DZ126" s="992"/>
    </row>
    <row r="127" spans="1:130" s="226" customFormat="1" ht="26.25" customHeight="1" x14ac:dyDescent="0.15">
      <c r="A127" s="1122"/>
      <c r="B127" s="1015"/>
      <c r="C127" s="1037" t="s">
        <v>491</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469</v>
      </c>
      <c r="AB127" s="1023"/>
      <c r="AC127" s="1023"/>
      <c r="AD127" s="1023"/>
      <c r="AE127" s="1024"/>
      <c r="AF127" s="1025" t="s">
        <v>438</v>
      </c>
      <c r="AG127" s="1023"/>
      <c r="AH127" s="1023"/>
      <c r="AI127" s="1023"/>
      <c r="AJ127" s="1024"/>
      <c r="AK127" s="1025" t="s">
        <v>438</v>
      </c>
      <c r="AL127" s="1023"/>
      <c r="AM127" s="1023"/>
      <c r="AN127" s="1023"/>
      <c r="AO127" s="1024"/>
      <c r="AP127" s="1026" t="s">
        <v>469</v>
      </c>
      <c r="AQ127" s="1027"/>
      <c r="AR127" s="1027"/>
      <c r="AS127" s="1027"/>
      <c r="AT127" s="1028"/>
      <c r="AU127" s="228"/>
      <c r="AV127" s="228"/>
      <c r="AW127" s="228"/>
      <c r="AX127" s="1095" t="s">
        <v>492</v>
      </c>
      <c r="AY127" s="1096"/>
      <c r="AZ127" s="1096"/>
      <c r="BA127" s="1096"/>
      <c r="BB127" s="1096"/>
      <c r="BC127" s="1096"/>
      <c r="BD127" s="1096"/>
      <c r="BE127" s="1097"/>
      <c r="BF127" s="1098" t="s">
        <v>493</v>
      </c>
      <c r="BG127" s="1096"/>
      <c r="BH127" s="1096"/>
      <c r="BI127" s="1096"/>
      <c r="BJ127" s="1096"/>
      <c r="BK127" s="1096"/>
      <c r="BL127" s="1097"/>
      <c r="BM127" s="1098" t="s">
        <v>494</v>
      </c>
      <c r="BN127" s="1096"/>
      <c r="BO127" s="1096"/>
      <c r="BP127" s="1096"/>
      <c r="BQ127" s="1096"/>
      <c r="BR127" s="1096"/>
      <c r="BS127" s="1097"/>
      <c r="BT127" s="1098" t="s">
        <v>495</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496</v>
      </c>
      <c r="CQ127" s="987"/>
      <c r="CR127" s="987"/>
      <c r="CS127" s="987"/>
      <c r="CT127" s="987"/>
      <c r="CU127" s="987"/>
      <c r="CV127" s="987"/>
      <c r="CW127" s="987"/>
      <c r="CX127" s="987"/>
      <c r="CY127" s="987"/>
      <c r="CZ127" s="987"/>
      <c r="DA127" s="987"/>
      <c r="DB127" s="987"/>
      <c r="DC127" s="987"/>
      <c r="DD127" s="987"/>
      <c r="DE127" s="987"/>
      <c r="DF127" s="988"/>
      <c r="DG127" s="989" t="s">
        <v>469</v>
      </c>
      <c r="DH127" s="990"/>
      <c r="DI127" s="990"/>
      <c r="DJ127" s="990"/>
      <c r="DK127" s="990"/>
      <c r="DL127" s="990" t="s">
        <v>438</v>
      </c>
      <c r="DM127" s="990"/>
      <c r="DN127" s="990"/>
      <c r="DO127" s="990"/>
      <c r="DP127" s="990"/>
      <c r="DQ127" s="990" t="s">
        <v>465</v>
      </c>
      <c r="DR127" s="990"/>
      <c r="DS127" s="990"/>
      <c r="DT127" s="990"/>
      <c r="DU127" s="990"/>
      <c r="DV127" s="991" t="s">
        <v>438</v>
      </c>
      <c r="DW127" s="991"/>
      <c r="DX127" s="991"/>
      <c r="DY127" s="991"/>
      <c r="DZ127" s="992"/>
    </row>
    <row r="128" spans="1:130" s="226" customFormat="1" ht="26.25" customHeight="1" thickBot="1" x14ac:dyDescent="0.2">
      <c r="A128" s="1105" t="s">
        <v>497</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498</v>
      </c>
      <c r="X128" s="1107"/>
      <c r="Y128" s="1107"/>
      <c r="Z128" s="1108"/>
      <c r="AA128" s="1109" t="s">
        <v>463</v>
      </c>
      <c r="AB128" s="1110"/>
      <c r="AC128" s="1110"/>
      <c r="AD128" s="1110"/>
      <c r="AE128" s="1111"/>
      <c r="AF128" s="1112" t="s">
        <v>446</v>
      </c>
      <c r="AG128" s="1110"/>
      <c r="AH128" s="1110"/>
      <c r="AI128" s="1110"/>
      <c r="AJ128" s="1111"/>
      <c r="AK128" s="1112" t="s">
        <v>483</v>
      </c>
      <c r="AL128" s="1110"/>
      <c r="AM128" s="1110"/>
      <c r="AN128" s="1110"/>
      <c r="AO128" s="1111"/>
      <c r="AP128" s="1113"/>
      <c r="AQ128" s="1114"/>
      <c r="AR128" s="1114"/>
      <c r="AS128" s="1114"/>
      <c r="AT128" s="1115"/>
      <c r="AU128" s="228"/>
      <c r="AV128" s="228"/>
      <c r="AW128" s="228"/>
      <c r="AX128" s="960" t="s">
        <v>499</v>
      </c>
      <c r="AY128" s="961"/>
      <c r="AZ128" s="961"/>
      <c r="BA128" s="961"/>
      <c r="BB128" s="961"/>
      <c r="BC128" s="961"/>
      <c r="BD128" s="961"/>
      <c r="BE128" s="962"/>
      <c r="BF128" s="1116" t="s">
        <v>446</v>
      </c>
      <c r="BG128" s="1117"/>
      <c r="BH128" s="1117"/>
      <c r="BI128" s="1117"/>
      <c r="BJ128" s="1117"/>
      <c r="BK128" s="1117"/>
      <c r="BL128" s="1118"/>
      <c r="BM128" s="1116">
        <v>15</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500</v>
      </c>
      <c r="CQ128" s="790"/>
      <c r="CR128" s="790"/>
      <c r="CS128" s="790"/>
      <c r="CT128" s="790"/>
      <c r="CU128" s="790"/>
      <c r="CV128" s="790"/>
      <c r="CW128" s="790"/>
      <c r="CX128" s="790"/>
      <c r="CY128" s="790"/>
      <c r="CZ128" s="790"/>
      <c r="DA128" s="790"/>
      <c r="DB128" s="790"/>
      <c r="DC128" s="790"/>
      <c r="DD128" s="790"/>
      <c r="DE128" s="790"/>
      <c r="DF128" s="1100"/>
      <c r="DG128" s="1101">
        <v>3000</v>
      </c>
      <c r="DH128" s="1102"/>
      <c r="DI128" s="1102"/>
      <c r="DJ128" s="1102"/>
      <c r="DK128" s="1102"/>
      <c r="DL128" s="1102" t="s">
        <v>483</v>
      </c>
      <c r="DM128" s="1102"/>
      <c r="DN128" s="1102"/>
      <c r="DO128" s="1102"/>
      <c r="DP128" s="1102"/>
      <c r="DQ128" s="1102" t="s">
        <v>446</v>
      </c>
      <c r="DR128" s="1102"/>
      <c r="DS128" s="1102"/>
      <c r="DT128" s="1102"/>
      <c r="DU128" s="1102"/>
      <c r="DV128" s="1103" t="s">
        <v>465</v>
      </c>
      <c r="DW128" s="1103"/>
      <c r="DX128" s="1103"/>
      <c r="DY128" s="1103"/>
      <c r="DZ128" s="1104"/>
    </row>
    <row r="129" spans="1:131" s="226" customFormat="1" ht="26.25" customHeight="1" x14ac:dyDescent="0.15">
      <c r="A129" s="998" t="s">
        <v>108</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501</v>
      </c>
      <c r="X129" s="1135"/>
      <c r="Y129" s="1135"/>
      <c r="Z129" s="1136"/>
      <c r="AA129" s="1022">
        <v>401538</v>
      </c>
      <c r="AB129" s="1023"/>
      <c r="AC129" s="1023"/>
      <c r="AD129" s="1023"/>
      <c r="AE129" s="1024"/>
      <c r="AF129" s="1025">
        <v>451267</v>
      </c>
      <c r="AG129" s="1023"/>
      <c r="AH129" s="1023"/>
      <c r="AI129" s="1023"/>
      <c r="AJ129" s="1024"/>
      <c r="AK129" s="1025">
        <v>551448</v>
      </c>
      <c r="AL129" s="1023"/>
      <c r="AM129" s="1023"/>
      <c r="AN129" s="1023"/>
      <c r="AO129" s="1024"/>
      <c r="AP129" s="1137"/>
      <c r="AQ129" s="1138"/>
      <c r="AR129" s="1138"/>
      <c r="AS129" s="1138"/>
      <c r="AT129" s="1139"/>
      <c r="AU129" s="229"/>
      <c r="AV129" s="229"/>
      <c r="AW129" s="229"/>
      <c r="AX129" s="1129" t="s">
        <v>502</v>
      </c>
      <c r="AY129" s="987"/>
      <c r="AZ129" s="987"/>
      <c r="BA129" s="987"/>
      <c r="BB129" s="987"/>
      <c r="BC129" s="987"/>
      <c r="BD129" s="987"/>
      <c r="BE129" s="988"/>
      <c r="BF129" s="1130" t="s">
        <v>438</v>
      </c>
      <c r="BG129" s="1131"/>
      <c r="BH129" s="1131"/>
      <c r="BI129" s="1131"/>
      <c r="BJ129" s="1131"/>
      <c r="BK129" s="1131"/>
      <c r="BL129" s="1132"/>
      <c r="BM129" s="1130">
        <v>20</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98" t="s">
        <v>503</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504</v>
      </c>
      <c r="X130" s="1135"/>
      <c r="Y130" s="1135"/>
      <c r="Z130" s="1136"/>
      <c r="AA130" s="1022">
        <v>74450</v>
      </c>
      <c r="AB130" s="1023"/>
      <c r="AC130" s="1023"/>
      <c r="AD130" s="1023"/>
      <c r="AE130" s="1024"/>
      <c r="AF130" s="1025">
        <v>68016</v>
      </c>
      <c r="AG130" s="1023"/>
      <c r="AH130" s="1023"/>
      <c r="AI130" s="1023"/>
      <c r="AJ130" s="1024"/>
      <c r="AK130" s="1025">
        <v>68255</v>
      </c>
      <c r="AL130" s="1023"/>
      <c r="AM130" s="1023"/>
      <c r="AN130" s="1023"/>
      <c r="AO130" s="1024"/>
      <c r="AP130" s="1137"/>
      <c r="AQ130" s="1138"/>
      <c r="AR130" s="1138"/>
      <c r="AS130" s="1138"/>
      <c r="AT130" s="1139"/>
      <c r="AU130" s="229"/>
      <c r="AV130" s="229"/>
      <c r="AW130" s="229"/>
      <c r="AX130" s="1129" t="s">
        <v>505</v>
      </c>
      <c r="AY130" s="987"/>
      <c r="AZ130" s="987"/>
      <c r="BA130" s="987"/>
      <c r="BB130" s="987"/>
      <c r="BC130" s="987"/>
      <c r="BD130" s="987"/>
      <c r="BE130" s="988"/>
      <c r="BF130" s="1165">
        <v>6.2</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506</v>
      </c>
      <c r="X131" s="1172"/>
      <c r="Y131" s="1172"/>
      <c r="Z131" s="1173"/>
      <c r="AA131" s="1068">
        <v>327088</v>
      </c>
      <c r="AB131" s="1050"/>
      <c r="AC131" s="1050"/>
      <c r="AD131" s="1050"/>
      <c r="AE131" s="1051"/>
      <c r="AF131" s="1049">
        <v>383251</v>
      </c>
      <c r="AG131" s="1050"/>
      <c r="AH131" s="1050"/>
      <c r="AI131" s="1050"/>
      <c r="AJ131" s="1051"/>
      <c r="AK131" s="1049">
        <v>483193</v>
      </c>
      <c r="AL131" s="1050"/>
      <c r="AM131" s="1050"/>
      <c r="AN131" s="1050"/>
      <c r="AO131" s="1051"/>
      <c r="AP131" s="1174"/>
      <c r="AQ131" s="1175"/>
      <c r="AR131" s="1175"/>
      <c r="AS131" s="1175"/>
      <c r="AT131" s="1176"/>
      <c r="AU131" s="229"/>
      <c r="AV131" s="229"/>
      <c r="AW131" s="229"/>
      <c r="AX131" s="1147" t="s">
        <v>507</v>
      </c>
      <c r="AY131" s="790"/>
      <c r="AZ131" s="790"/>
      <c r="BA131" s="790"/>
      <c r="BB131" s="790"/>
      <c r="BC131" s="790"/>
      <c r="BD131" s="790"/>
      <c r="BE131" s="1100"/>
      <c r="BF131" s="1148" t="s">
        <v>508</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54" t="s">
        <v>509</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510</v>
      </c>
      <c r="W132" s="1158"/>
      <c r="X132" s="1158"/>
      <c r="Y132" s="1158"/>
      <c r="Z132" s="1159"/>
      <c r="AA132" s="1160">
        <v>8.0152741770000002</v>
      </c>
      <c r="AB132" s="1161"/>
      <c r="AC132" s="1161"/>
      <c r="AD132" s="1161"/>
      <c r="AE132" s="1162"/>
      <c r="AF132" s="1163">
        <v>5.9616282800000002</v>
      </c>
      <c r="AG132" s="1161"/>
      <c r="AH132" s="1161"/>
      <c r="AI132" s="1161"/>
      <c r="AJ132" s="1162"/>
      <c r="AK132" s="1163">
        <v>4.7813192659999997</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511</v>
      </c>
      <c r="W133" s="1141"/>
      <c r="X133" s="1141"/>
      <c r="Y133" s="1141"/>
      <c r="Z133" s="1142"/>
      <c r="AA133" s="1143">
        <v>7.5</v>
      </c>
      <c r="AB133" s="1144"/>
      <c r="AC133" s="1144"/>
      <c r="AD133" s="1144"/>
      <c r="AE133" s="1145"/>
      <c r="AF133" s="1143">
        <v>6.9</v>
      </c>
      <c r="AG133" s="1144"/>
      <c r="AH133" s="1144"/>
      <c r="AI133" s="1144"/>
      <c r="AJ133" s="1145"/>
      <c r="AK133" s="1143">
        <v>6.2</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SCpenKmlvUO+c17MX3evxY3m6q9nxfFsRElNAhY/ddRH7nhacXxfjDj2WVqXNYP6DsfdHmTf+mbi0HqOwKgLnA==" saltValue="ebnDTIb2vLxcTunOgTQg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512</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3+GVT+9ziOJ6UNVN3nsLb5lNjfXE6KzpA6sCFr1nPYnVLPZAUn+X7YRbbKJCJXL1HMVQV6Qwv+nPN9SqaXeg3g==" saltValue="kMXDymDFo/JKDJTsdKHBG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uaWtFQwKQ2tDA0X09n19kkwRzmjh29cbUdU870Rvv8A+BMbwblgtKI3DW2mjdbKzapLqWhi8Vc3MoItXtOEZw==" saltValue="ohCbeGkWsY+ZY2mydWFY5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K37" sqref="AK37:AN37"/>
    </sheetView>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513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514</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515</v>
      </c>
      <c r="AP7" s="268"/>
      <c r="AQ7" s="269" t="s">
        <v>516</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517</v>
      </c>
      <c r="AQ8" s="275" t="s">
        <v>518</v>
      </c>
      <c r="AR8" s="276" t="s">
        <v>519</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520</v>
      </c>
      <c r="AL9" s="1181"/>
      <c r="AM9" s="1181"/>
      <c r="AN9" s="1182"/>
      <c r="AO9" s="277">
        <v>243616</v>
      </c>
      <c r="AP9" s="277">
        <v>720757</v>
      </c>
      <c r="AQ9" s="278">
        <v>231388</v>
      </c>
      <c r="AR9" s="279">
        <v>211.5</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521</v>
      </c>
      <c r="AL10" s="1181"/>
      <c r="AM10" s="1181"/>
      <c r="AN10" s="1182"/>
      <c r="AO10" s="280">
        <v>5148</v>
      </c>
      <c r="AP10" s="280">
        <v>15231</v>
      </c>
      <c r="AQ10" s="281">
        <v>33497</v>
      </c>
      <c r="AR10" s="282">
        <v>-54.5</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522</v>
      </c>
      <c r="AL11" s="1181"/>
      <c r="AM11" s="1181"/>
      <c r="AN11" s="1182"/>
      <c r="AO11" s="280" t="s">
        <v>523</v>
      </c>
      <c r="AP11" s="280" t="s">
        <v>523</v>
      </c>
      <c r="AQ11" s="281">
        <v>3588</v>
      </c>
      <c r="AR11" s="282" t="s">
        <v>523</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524</v>
      </c>
      <c r="AL12" s="1181"/>
      <c r="AM12" s="1181"/>
      <c r="AN12" s="1182"/>
      <c r="AO12" s="280" t="s">
        <v>523</v>
      </c>
      <c r="AP12" s="280" t="s">
        <v>523</v>
      </c>
      <c r="AQ12" s="281" t="s">
        <v>523</v>
      </c>
      <c r="AR12" s="282" t="s">
        <v>523</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525</v>
      </c>
      <c r="AL13" s="1181"/>
      <c r="AM13" s="1181"/>
      <c r="AN13" s="1182"/>
      <c r="AO13" s="280">
        <v>1049</v>
      </c>
      <c r="AP13" s="280">
        <v>3104</v>
      </c>
      <c r="AQ13" s="281">
        <v>10932</v>
      </c>
      <c r="AR13" s="282">
        <v>-71.599999999999994</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526</v>
      </c>
      <c r="AL14" s="1181"/>
      <c r="AM14" s="1181"/>
      <c r="AN14" s="1182"/>
      <c r="AO14" s="280" t="s">
        <v>523</v>
      </c>
      <c r="AP14" s="280" t="s">
        <v>523</v>
      </c>
      <c r="AQ14" s="281">
        <v>4261</v>
      </c>
      <c r="AR14" s="282" t="s">
        <v>523</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527</v>
      </c>
      <c r="AL15" s="1184"/>
      <c r="AM15" s="1184"/>
      <c r="AN15" s="1185"/>
      <c r="AO15" s="280">
        <v>-24120</v>
      </c>
      <c r="AP15" s="280">
        <v>-71361</v>
      </c>
      <c r="AQ15" s="281">
        <v>-17972</v>
      </c>
      <c r="AR15" s="282">
        <v>297.10000000000002</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189</v>
      </c>
      <c r="AL16" s="1184"/>
      <c r="AM16" s="1184"/>
      <c r="AN16" s="1185"/>
      <c r="AO16" s="280">
        <v>225693</v>
      </c>
      <c r="AP16" s="280">
        <v>667731</v>
      </c>
      <c r="AQ16" s="281">
        <v>265695</v>
      </c>
      <c r="AR16" s="282">
        <v>151.30000000000001</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528</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529</v>
      </c>
      <c r="AP20" s="289" t="s">
        <v>530</v>
      </c>
      <c r="AQ20" s="290" t="s">
        <v>531</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532</v>
      </c>
      <c r="AL21" s="1187"/>
      <c r="AM21" s="1187"/>
      <c r="AN21" s="1188"/>
      <c r="AO21" s="293">
        <v>53.25</v>
      </c>
      <c r="AP21" s="294">
        <v>23.14</v>
      </c>
      <c r="AQ21" s="295">
        <v>30.11</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533</v>
      </c>
      <c r="AL22" s="1187"/>
      <c r="AM22" s="1187"/>
      <c r="AN22" s="1188"/>
      <c r="AO22" s="298">
        <v>82.4</v>
      </c>
      <c r="AP22" s="299">
        <v>95.7</v>
      </c>
      <c r="AQ22" s="300">
        <v>-13.3</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77" t="s">
        <v>534</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x14ac:dyDescent="0.15">
      <c r="A27" s="305"/>
      <c r="AO27" s="258"/>
      <c r="AP27" s="258"/>
      <c r="AQ27" s="258"/>
      <c r="AR27" s="258"/>
      <c r="AS27" s="258"/>
      <c r="AT27" s="258"/>
    </row>
    <row r="28" spans="1:46" ht="17.25" x14ac:dyDescent="0.15">
      <c r="A28" s="259" t="s">
        <v>535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536</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515</v>
      </c>
      <c r="AP30" s="268"/>
      <c r="AQ30" s="269" t="s">
        <v>516</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517</v>
      </c>
      <c r="AQ31" s="275" t="s">
        <v>518</v>
      </c>
      <c r="AR31" s="276" t="s">
        <v>519</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537</v>
      </c>
      <c r="AL32" s="1195"/>
      <c r="AM32" s="1195"/>
      <c r="AN32" s="1196"/>
      <c r="AO32" s="308">
        <v>88111</v>
      </c>
      <c r="AP32" s="308">
        <v>260683</v>
      </c>
      <c r="AQ32" s="309">
        <v>153945</v>
      </c>
      <c r="AR32" s="310">
        <v>69.3</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538</v>
      </c>
      <c r="AL33" s="1195"/>
      <c r="AM33" s="1195"/>
      <c r="AN33" s="1196"/>
      <c r="AO33" s="308" t="s">
        <v>523</v>
      </c>
      <c r="AP33" s="308" t="s">
        <v>523</v>
      </c>
      <c r="AQ33" s="309" t="s">
        <v>523</v>
      </c>
      <c r="AR33" s="310" t="s">
        <v>523</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539</v>
      </c>
      <c r="AL34" s="1195"/>
      <c r="AM34" s="1195"/>
      <c r="AN34" s="1196"/>
      <c r="AO34" s="308" t="s">
        <v>523</v>
      </c>
      <c r="AP34" s="308" t="s">
        <v>523</v>
      </c>
      <c r="AQ34" s="309">
        <v>4</v>
      </c>
      <c r="AR34" s="310" t="s">
        <v>523</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540</v>
      </c>
      <c r="AL35" s="1195"/>
      <c r="AM35" s="1195"/>
      <c r="AN35" s="1196"/>
      <c r="AO35" s="308">
        <v>1349</v>
      </c>
      <c r="AP35" s="308">
        <v>3991</v>
      </c>
      <c r="AQ35" s="309">
        <v>31105</v>
      </c>
      <c r="AR35" s="310">
        <v>-87.2</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541</v>
      </c>
      <c r="AL36" s="1195"/>
      <c r="AM36" s="1195"/>
      <c r="AN36" s="1196"/>
      <c r="AO36" s="308">
        <v>1713</v>
      </c>
      <c r="AP36" s="308">
        <v>5068</v>
      </c>
      <c r="AQ36" s="309">
        <v>3257</v>
      </c>
      <c r="AR36" s="310">
        <v>55.6</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542</v>
      </c>
      <c r="AL37" s="1195"/>
      <c r="AM37" s="1195"/>
      <c r="AN37" s="1196"/>
      <c r="AO37" s="308">
        <v>185</v>
      </c>
      <c r="AP37" s="308">
        <v>547</v>
      </c>
      <c r="AQ37" s="309">
        <v>1590</v>
      </c>
      <c r="AR37" s="310">
        <v>-65.599999999999994</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543</v>
      </c>
      <c r="AL38" s="1198"/>
      <c r="AM38" s="1198"/>
      <c r="AN38" s="1199"/>
      <c r="AO38" s="311" t="s">
        <v>523</v>
      </c>
      <c r="AP38" s="311" t="s">
        <v>523</v>
      </c>
      <c r="AQ38" s="312">
        <v>20</v>
      </c>
      <c r="AR38" s="300" t="s">
        <v>523</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544</v>
      </c>
      <c r="AL39" s="1198"/>
      <c r="AM39" s="1198"/>
      <c r="AN39" s="1199"/>
      <c r="AO39" s="308" t="s">
        <v>523</v>
      </c>
      <c r="AP39" s="308" t="s">
        <v>523</v>
      </c>
      <c r="AQ39" s="309">
        <v>-7358</v>
      </c>
      <c r="AR39" s="310" t="s">
        <v>523</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545</v>
      </c>
      <c r="AL40" s="1195"/>
      <c r="AM40" s="1195"/>
      <c r="AN40" s="1196"/>
      <c r="AO40" s="308">
        <v>-68255</v>
      </c>
      <c r="AP40" s="308">
        <v>-201938</v>
      </c>
      <c r="AQ40" s="309">
        <v>-130450</v>
      </c>
      <c r="AR40" s="310">
        <v>54.8</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298</v>
      </c>
      <c r="AL41" s="1201"/>
      <c r="AM41" s="1201"/>
      <c r="AN41" s="1202"/>
      <c r="AO41" s="308">
        <v>23103</v>
      </c>
      <c r="AP41" s="308">
        <v>68352</v>
      </c>
      <c r="AQ41" s="309">
        <v>52112</v>
      </c>
      <c r="AR41" s="310">
        <v>31.2</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546</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548</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515</v>
      </c>
      <c r="AN49" s="1191" t="s">
        <v>549</v>
      </c>
      <c r="AO49" s="1192"/>
      <c r="AP49" s="1192"/>
      <c r="AQ49" s="1192"/>
      <c r="AR49" s="1193"/>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550</v>
      </c>
      <c r="AO50" s="325" t="s">
        <v>551</v>
      </c>
      <c r="AP50" s="326" t="s">
        <v>552</v>
      </c>
      <c r="AQ50" s="327" t="s">
        <v>553</v>
      </c>
      <c r="AR50" s="328" t="s">
        <v>554</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555</v>
      </c>
      <c r="AL51" s="321"/>
      <c r="AM51" s="329">
        <v>220719</v>
      </c>
      <c r="AN51" s="330">
        <v>621744</v>
      </c>
      <c r="AO51" s="331">
        <v>54.6</v>
      </c>
      <c r="AP51" s="332">
        <v>291173</v>
      </c>
      <c r="AQ51" s="333">
        <v>-0.3</v>
      </c>
      <c r="AR51" s="334">
        <v>54.9</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556</v>
      </c>
      <c r="AM52" s="337">
        <v>9336</v>
      </c>
      <c r="AN52" s="338">
        <v>26299</v>
      </c>
      <c r="AO52" s="339">
        <v>-90</v>
      </c>
      <c r="AP52" s="340">
        <v>119071</v>
      </c>
      <c r="AQ52" s="341">
        <v>-6.7</v>
      </c>
      <c r="AR52" s="342">
        <v>-83.3</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557</v>
      </c>
      <c r="AL53" s="321"/>
      <c r="AM53" s="329">
        <v>279372</v>
      </c>
      <c r="AN53" s="330">
        <v>795932</v>
      </c>
      <c r="AO53" s="331">
        <v>28</v>
      </c>
      <c r="AP53" s="332">
        <v>271581</v>
      </c>
      <c r="AQ53" s="333">
        <v>-6.7</v>
      </c>
      <c r="AR53" s="334">
        <v>34.700000000000003</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556</v>
      </c>
      <c r="AM54" s="337">
        <v>138541</v>
      </c>
      <c r="AN54" s="338">
        <v>394704</v>
      </c>
      <c r="AO54" s="339">
        <v>1400.8</v>
      </c>
      <c r="AP54" s="340">
        <v>117844</v>
      </c>
      <c r="AQ54" s="341">
        <v>-1</v>
      </c>
      <c r="AR54" s="342">
        <v>1401.8</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558</v>
      </c>
      <c r="AL55" s="321"/>
      <c r="AM55" s="329">
        <v>191277</v>
      </c>
      <c r="AN55" s="330">
        <v>562579</v>
      </c>
      <c r="AO55" s="331">
        <v>-29.3</v>
      </c>
      <c r="AP55" s="332">
        <v>268375</v>
      </c>
      <c r="AQ55" s="333">
        <v>-1.2</v>
      </c>
      <c r="AR55" s="334">
        <v>-28.1</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556</v>
      </c>
      <c r="AM56" s="337">
        <v>65772</v>
      </c>
      <c r="AN56" s="338">
        <v>193447</v>
      </c>
      <c r="AO56" s="339">
        <v>-51</v>
      </c>
      <c r="AP56" s="340">
        <v>119602</v>
      </c>
      <c r="AQ56" s="341">
        <v>1.5</v>
      </c>
      <c r="AR56" s="342">
        <v>-52.5</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559</v>
      </c>
      <c r="AL57" s="321"/>
      <c r="AM57" s="329">
        <v>210201</v>
      </c>
      <c r="AN57" s="330">
        <v>611049</v>
      </c>
      <c r="AO57" s="331">
        <v>8.6</v>
      </c>
      <c r="AP57" s="332">
        <v>301035</v>
      </c>
      <c r="AQ57" s="333">
        <v>12.2</v>
      </c>
      <c r="AR57" s="334">
        <v>-3.6</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556</v>
      </c>
      <c r="AM58" s="337">
        <v>71706</v>
      </c>
      <c r="AN58" s="338">
        <v>208448</v>
      </c>
      <c r="AO58" s="339">
        <v>7.8</v>
      </c>
      <c r="AP58" s="340">
        <v>154376</v>
      </c>
      <c r="AQ58" s="341">
        <v>29.1</v>
      </c>
      <c r="AR58" s="342">
        <v>-21.3</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560</v>
      </c>
      <c r="AL59" s="321"/>
      <c r="AM59" s="329">
        <v>1870353</v>
      </c>
      <c r="AN59" s="330">
        <v>5533589</v>
      </c>
      <c r="AO59" s="331">
        <v>805.6</v>
      </c>
      <c r="AP59" s="332">
        <v>277467</v>
      </c>
      <c r="AQ59" s="333">
        <v>-7.8</v>
      </c>
      <c r="AR59" s="334">
        <v>813.4</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556</v>
      </c>
      <c r="AM60" s="337">
        <v>80103</v>
      </c>
      <c r="AN60" s="338">
        <v>236991</v>
      </c>
      <c r="AO60" s="339">
        <v>13.7</v>
      </c>
      <c r="AP60" s="340">
        <v>128378</v>
      </c>
      <c r="AQ60" s="341">
        <v>-16.8</v>
      </c>
      <c r="AR60" s="342">
        <v>30.5</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561</v>
      </c>
      <c r="AL61" s="343"/>
      <c r="AM61" s="344">
        <v>554384</v>
      </c>
      <c r="AN61" s="345">
        <v>1624979</v>
      </c>
      <c r="AO61" s="346">
        <v>173.5</v>
      </c>
      <c r="AP61" s="347">
        <v>281926</v>
      </c>
      <c r="AQ61" s="348">
        <v>-0.8</v>
      </c>
      <c r="AR61" s="334">
        <v>174.3</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556</v>
      </c>
      <c r="AM62" s="337">
        <v>73092</v>
      </c>
      <c r="AN62" s="338">
        <v>211978</v>
      </c>
      <c r="AO62" s="339">
        <v>256.3</v>
      </c>
      <c r="AP62" s="340">
        <v>127854</v>
      </c>
      <c r="AQ62" s="341">
        <v>1.2</v>
      </c>
      <c r="AR62" s="342">
        <v>255.1</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aIpB9pg1zc6MhbPQPMVl2C4aX5fHvvGMTM89gis9RtJ2vbTq6MzELbtpixbinZL8crRWWUw+rC6hSi3gTl8cZg==" saltValue="weoIUk+qR/nCu5eD0te7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A116" sqref="BA116"/>
    </sheetView>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563</v>
      </c>
    </row>
    <row r="120" spans="125:125" ht="13.5" hidden="1" customHeight="1" x14ac:dyDescent="0.15"/>
    <row r="121" spans="125:125" ht="13.5" hidden="1" customHeight="1" x14ac:dyDescent="0.15">
      <c r="DU121" s="255"/>
    </row>
  </sheetData>
  <sheetProtection algorithmName="SHA-512" hashValue="vY+xfFGu+5ow6m/FZ2dwN5M8OB+XdQS1vbfYy7vLgoMBoxhoHtA+3tt5WnhaAjQsqFp7HCqwVhsOZZQ2EKRCkg==" saltValue="mdB3looDLmP1S2T9Hbff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564</v>
      </c>
    </row>
  </sheetData>
  <sheetProtection algorithmName="SHA-512" hashValue="A/eTn6OoEx+3c3tooT1mw/RDP4PM8iT3ahQnCWG7x/POjyAvQ8D66cIvPkvY0xz+SxWbbDr/DETfuOQp5QHdng==" saltValue="kSaPpUOfsfT8U2jc8FiKu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203" t="s">
        <v>3</v>
      </c>
      <c r="D47" s="1203"/>
      <c r="E47" s="1204"/>
      <c r="F47" s="11">
        <v>77.69</v>
      </c>
      <c r="G47" s="12">
        <v>57.21</v>
      </c>
      <c r="H47" s="12">
        <v>59.77</v>
      </c>
      <c r="I47" s="12">
        <v>57.79</v>
      </c>
      <c r="J47" s="13">
        <v>54.55</v>
      </c>
    </row>
    <row r="48" spans="2:10" ht="57.75" customHeight="1" x14ac:dyDescent="0.15">
      <c r="B48" s="14"/>
      <c r="C48" s="1205" t="s">
        <v>4</v>
      </c>
      <c r="D48" s="1205"/>
      <c r="E48" s="1206"/>
      <c r="F48" s="15">
        <v>28.08</v>
      </c>
      <c r="G48" s="16">
        <v>41.03</v>
      </c>
      <c r="H48" s="16">
        <v>37.18</v>
      </c>
      <c r="I48" s="16">
        <v>38.44</v>
      </c>
      <c r="J48" s="17">
        <v>60.62</v>
      </c>
    </row>
    <row r="49" spans="2:10" ht="57.75" customHeight="1" thickBot="1" x14ac:dyDescent="0.2">
      <c r="B49" s="18"/>
      <c r="C49" s="1207" t="s">
        <v>5</v>
      </c>
      <c r="D49" s="1207"/>
      <c r="E49" s="1208"/>
      <c r="F49" s="19" t="s">
        <v>570</v>
      </c>
      <c r="G49" s="20" t="s">
        <v>571</v>
      </c>
      <c r="H49" s="20" t="s">
        <v>572</v>
      </c>
      <c r="I49" s="20">
        <v>9.9700000000000006</v>
      </c>
      <c r="J49" s="21">
        <v>36.42</v>
      </c>
    </row>
    <row r="50" spans="2:10" x14ac:dyDescent="0.15"/>
  </sheetData>
  <sheetProtection algorithmName="SHA-512" hashValue="4tS/fxvL7lHQ4qgWJFO+//lTSl6u9wa1yvRJwqbkOYzXFJ0toIO4D3enQ3xIAYO/lkENygSrhDBgP2npy/cGRA==" saltValue="pjuk7yGsjoR0/bToTN8Y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河内 則子</cp:lastModifiedBy>
  <cp:lastPrinted>2023-03-21T04:31:39Z</cp:lastPrinted>
  <dcterms:created xsi:type="dcterms:W3CDTF">2023-02-20T05:01:43Z</dcterms:created>
  <dcterms:modified xsi:type="dcterms:W3CDTF">2025-03-21T10:05:42Z</dcterms:modified>
  <cp:category/>
</cp:coreProperties>
</file>