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130.31.19\fileSV\01.総務課\03.財務\1.諸務\R6_財政\R6調査\★【3.13正午〆】【財政担当】令和５年度財政状況資料集（３月公表分）の作成及び公表について（依頼）\"/>
    </mc:Choice>
  </mc:AlternateContent>
  <xr:revisionPtr revIDLastSave="0" documentId="13_ncr:1_{F45C1E7A-0360-48EE-B947-B0444DB8BFC9}" xr6:coauthVersionLast="36" xr6:coauthVersionMax="36" xr10:uidLastSave="{00000000-0000-0000-0000-000000000000}"/>
  <bookViews>
    <workbookView xWindow="0" yWindow="0" windowWidth="18435" windowHeight="114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l="1"/>
  <c r="BE35" i="10" l="1"/>
  <c r="CO34" i="10"/>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<sst xmlns="http://schemas.openxmlformats.org/spreadsheetml/2006/main" count="1167" uniqueCount="569">
  <si>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</si>
  <si>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</si>
  <si>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</si>
  <si>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</si>
  <si>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</si>
  <si>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</si>
  <si>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</si>
  <si>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</si>
  <si>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</si>
  <si>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</si>
  <si>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</si>
  <si>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</si>
  <si>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</si>
  <si>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</si>
  <si>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</si>
  <si>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</si>
  <si>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</si>
  <si>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</si>
  <si>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</si>
  <si>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</si>
  <si>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</si>
  <si>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</si>
  <si>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</si>
  <si>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</si>
  <si>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</si>
  <si>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</si>
  <si>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</si>
  <si>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</si>
  <si>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</si>
  <si>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</si>
  <si>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</si>
  <si>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</si>
  <si>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</si>
  <si>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</si>
  <si>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</si>
  <si>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</si>
  <si>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</si>
  <si>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</si>
  <si>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</si>
  <si>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</si>
  <si>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</si>
  <si>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</si>
  <si>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</si>
  <si>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</si>
  <si>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</si>
  <si>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</si>
  <si>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</si>
  <si>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</si>
  <si>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</si>
  <si>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</si>
  <si>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</si>
  <si>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</si>
  <si>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</si>
  <si>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</si>
  <si>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</si>
  <si>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</si>
  <si>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</si>
  <si>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</si>
  <si>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</si>
  <si>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</si>
  <si>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</si>
  <si>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</si>
  <si>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</si>
  <si>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</si>
  <si>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</si>
  <si>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</si>
  <si>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</si>
  <si>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</si>
  <si>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</si>
  <si>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</si>
  <si>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</si>
  <si>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</si>
  <si>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</si>
  <si>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</si>
  <si>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</si>
  <si>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</si>
  <si>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</si>
  <si>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</si>
  <si>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</si>
  <si>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</si>
  <si>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</si>
  <si>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</si>
  <si>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</si>
  <si>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</si>
  <si>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</si>
  <si>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</si>
  <si>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</si>
  <si>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</si>
  <si>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</si>
  <si>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</si>
  <si>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</si>
  <si>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</si>
  <si>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</si>
  <si>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</si>
  <si>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粟島浦村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</si>
  <si>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</si>
  <si>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</si>
  <si>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</si>
  <si>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</si>
  <si>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</si>
  <si>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</si>
  <si>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</si>
  <si>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</si>
  <si>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</si>
  <si>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</si>
  <si>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</si>
  <si>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</si>
  <si>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</si>
  <si>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</si>
  <si>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</si>
  <si>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</si>
  <si>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</si>
  <si>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</si>
  <si>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</si>
  <si>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</si>
  <si>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</si>
  <si>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</si>
  <si>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</si>
  <si>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</si>
  <si>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</si>
  <si>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</si>
  <si>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</si>
  <si>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</si>
  <si>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</si>
  <si>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</si>
  <si>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</si>
  <si>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</si>
  <si>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</si>
  <si>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</si>
  <si>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</si>
  <si>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</si>
  <si>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</si>
  <si>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</si>
  <si>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</si>
  <si>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</si>
  <si>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</si>
  <si>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</si>
  <si>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</si>
  <si>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</si>
  <si>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</si>
  <si>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</si>
  <si>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</si>
  <si>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</si>
  <si>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</si>
  <si>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</si>
  <si>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</si>
  <si>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</si>
  <si>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</si>
  <si>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</si>
  <si>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</si>
  <si>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</si>
  <si>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</si>
  <si>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</si>
  <si>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</si>
  <si>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</si>
  <si>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</si>
  <si>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</si>
  <si>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</si>
  <si>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</si>
  <si>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</si>
  <si>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</si>
  <si>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</si>
  <si>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</si>
  <si>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</si>
  <si>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</si>
  <si>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</si>
  <si>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</si>
  <si>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</si>
  <si>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</si>
  <si>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</si>
  <si>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</si>
  <si>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</si>
  <si>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</si>
  <si>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</si>
  <si>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</si>
  <si>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</si>
  <si>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</si>
  <si>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</si>
  <si>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</si>
  <si>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</si>
  <si>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</si>
  <si>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</si>
  <si>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</si>
  <si>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</si>
  <si>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</si>
  <si>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</si>
  <si>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</si>
  <si>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</si>
  <si>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</si>
  <si>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</si>
  <si>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</si>
  <si>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</si>
  <si>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</si>
  <si>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</si>
  <si>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</si>
  <si>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</si>
  <si>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</si>
  <si>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</si>
  <si>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</si>
  <si>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</si>
  <si>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</si>
  <si>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</si>
  <si>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</si>
  <si>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新潟県粟島浦村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</si>
  <si>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</si>
  <si>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</si>
  <si>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</si>
  <si>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</si>
  <si>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</si>
  <si>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</si>
  <si>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</si>
  <si>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</si>
  <si>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</si>
  <si>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</si>
  <si>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</si>
  <si>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</si>
  <si>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</si>
  <si>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</si>
  <si>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</si>
  <si>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</si>
  <si>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</si>
  <si>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</si>
  <si>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</si>
  <si>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</si>
  <si>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</si>
  <si>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</si>
  <si>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</si>
  <si>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</si>
  <si>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</si>
  <si>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</si>
  <si>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</si>
  <si>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</si>
  <si>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</si>
  <si>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</si>
  <si>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</si>
  <si>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</si>
  <si>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</si>
  <si>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</si>
  <si>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</si>
  <si>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</si>
  <si>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</si>
  <si>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</si>
  <si>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</si>
  <si>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</si>
  <si>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</si>
  <si>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</si>
  <si>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</si>
  <si>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</si>
  <si>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</si>
  <si>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</si>
  <si>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</si>
  <si>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</si>
  <si>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</si>
  <si>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</si>
  <si>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</si>
  <si>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</si>
  <si>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</si>
  <si>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</si>
  <si>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</si>
  <si>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</si>
  <si>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</si>
  <si>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</si>
  <si>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</si>
  <si>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</si>
  <si>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</si>
  <si>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</si>
  <si>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</si>
  <si>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</si>
  <si>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</si>
  <si>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</si>
  <si>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</si>
  <si>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</si>
  <si>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</si>
  <si>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</si>
  <si>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</si>
  <si>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</si>
  <si>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</si>
  <si>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</si>
  <si>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</si>
  <si>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</si>
  <si>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</si>
  <si>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</si>
  <si>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</si>
  <si>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</si>
  <si>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</si>
  <si>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</si>
  <si>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</si>
  <si>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</si>
  <si>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</si>
  <si>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</si>
  <si>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</si>
  <si>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</si>
  <si>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</si>
  <si>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</si>
  <si>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</si>
  <si>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</si>
  <si>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</si>
  <si>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</si>
  <si>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</si>
  <si>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</si>
  <si>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</si>
  <si>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</si>
  <si>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</si>
  <si>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</si>
  <si>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</si>
  <si>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</si>
  <si>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</si>
  <si>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</si>
  <si>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</si>
  <si>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</si>
  <si>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</si>
  <si>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</si>
  <si>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</si>
  <si>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</si>
  <si>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</si>
  <si>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</si>
  <si>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</si>
  <si>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</si>
  <si>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</si>
  <si>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</si>
  <si>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</si>
  <si>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</si>
  <si>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</si>
  <si>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</si>
  <si>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</si>
  <si>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</si>
  <si>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</si>
  <si>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</si>
  <si>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</si>
  <si>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</si>
  <si>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</si>
  <si>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</si>
  <si>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</si>
  <si>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</si>
  <si>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</si>
  <si>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</si>
  <si>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</si>
  <si>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</si>
  <si>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</si>
  <si>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</si>
  <si>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</si>
  <si>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</si>
  <si>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</si>
  <si>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</si>
  <si>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</si>
  <si>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</si>
  <si>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</si>
  <si>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</si>
  <si>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</si>
  <si>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</si>
  <si>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</si>
  <si>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</si>
  <si>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</si>
  <si>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</si>
  <si>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新潟県粟島浦村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</si>
  <si>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</si>
  <si>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</si>
  <si>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</si>
  <si>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</si>
  <si>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</si>
  <si>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</si>
  <si>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</si>
  <si>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</si>
  <si>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</si>
  <si>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</si>
  <si>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</si>
  <si>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</si>
  <si>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</si>
  <si>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</si>
  <si>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</si>
  <si>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</si>
  <si>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</si>
  <si>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</si>
  <si>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</si>
  <si>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</si>
  <si>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交流活性化事業特別会計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</si>
  <si>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</si>
  <si>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</si>
  <si>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</si>
  <si>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</si>
  <si>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</si>
  <si>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</si>
  <si>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</si>
  <si>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</si>
  <si>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</si>
  <si>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</si>
  <si>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</si>
  <si>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</si>
  <si>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</si>
  <si>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</si>
  <si>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</si>
  <si>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</si>
  <si>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</si>
  <si>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</si>
  <si>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</si>
  <si>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</si>
  <si>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</si>
  <si>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</si>
  <si>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</si>
  <si>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</si>
  <si>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</si>
  <si>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</si>
  <si>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</si>
  <si>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</si>
  <si>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</si>
  <si>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</si>
  <si>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</si>
  <si>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</si>
  <si>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</si>
  <si>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</si>
  <si>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</si>
  <si>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</si>
  <si>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</si>
  <si>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</si>
  <si>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</si>
  <si>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</si>
  <si>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</si>
  <si>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</si>
  <si>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</si>
  <si>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</si>
  <si>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</si>
  <si>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</si>
  <si>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</si>
  <si>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</si>
  <si>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</si>
  <si>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</si>
  <si>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</si>
  <si>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</si>
  <si>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</si>
  <si>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</si>
  <si>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</si>
  <si>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</si>
  <si>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</si>
  <si>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</si>
  <si>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</si>
  <si>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</si>
  <si>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</si>
  <si>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</si>
  <si>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</si>
  <si>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</si>
  <si>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</si>
  <si>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</si>
  <si>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</si>
  <si>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</si>
  <si>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</si>
  <si>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</si>
  <si>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</si>
  <si>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</si>
  <si>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</si>
  <si>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</si>
  <si>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</si>
  <si>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</si>
  <si>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</si>
  <si>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</si>
  <si>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</si>
  <si>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</si>
  <si>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</si>
  <si>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</si>
  <si>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</si>
  <si>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</si>
  <si>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</si>
  <si>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</si>
  <si>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</si>
  <si>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</si>
  <si>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</si>
  <si>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</si>
  <si>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</si>
  <si>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</si>
  <si>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</si>
  <si>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</si>
  <si>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</si>
  <si>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</si>
  <si>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</si>
  <si>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</si>
  <si>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</si>
  <si>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</si>
  <si>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</si>
  <si>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</si>
  <si>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</si>
  <si>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</si>
  <si>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</si>
  <si>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</si>
  <si>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</si>
  <si>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</si>
  <si>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</si>
  <si>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</si>
  <si>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</si>
  <si>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</si>
  <si>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</si>
  <si>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</si>
  <si>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</si>
  <si>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</si>
  <si>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</si>
  <si>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</si>
  <si>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</si>
  <si>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</si>
  <si>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</si>
  <si>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</si>
  <si>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</si>
  <si>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</si>
  <si>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</si>
  <si>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</si>
  <si>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</si>
  <si>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</si>
  <si>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</si>
  <si>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</si>
  <si>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</si>
  <si>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</si>
  <si>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</si>
  <si>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</si>
  <si>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</si>
  <si>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</si>
  <si>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</si>
  <si>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</si>
  <si>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</si>
  <si>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</si>
  <si>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</si>
  <si>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</si>
  <si>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</si>
  <si>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</si>
  <si>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</si>
  <si>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</si>
  <si>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</si>
  <si>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</si>
  <si>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</si>
  <si>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</si>
  <si>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</si>
  <si>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</si>
  <si>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</si>
  <si>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</si>
  <si>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5.68</t>
  </si>
  <si>
    <t>▲ 5.11</t>
  </si>
  <si>
    <t>一般会計</t>
  </si>
  <si>
    <t>介護保険特別会計</t>
  </si>
  <si>
    <t>交流活性化事業特別会計</t>
  </si>
  <si>
    <t>簡易水道事業特別会計</t>
  </si>
  <si>
    <t>集落排水事業特別会計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</si>
  <si>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</si>
  <si>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</si>
  <si>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</si>
  <si>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</si>
  <si>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</si>
  <si>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</si>
  <si>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</si>
  <si>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</si>
  <si>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</si>
  <si>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 331</t>
    <phoneticPr fontId="2"/>
  </si>
  <si>
    <t>-</t>
    <phoneticPr fontId="2"/>
  </si>
  <si>
    <t>新潟県市町村総合事務組合【一般会計】</t>
  </si>
  <si>
    <t>新潟県市町村総合事務組合【職員退職手当支給事業特別会計】</t>
  </si>
  <si>
    <t>新潟県市町村総合事務組合【消防団員等公務災害補償事業特別会計】</t>
    <rPh sb="17" eb="18">
      <t>トウ</t>
    </rPh>
    <phoneticPr fontId="2"/>
  </si>
  <si>
    <t>新潟県市町村総合事務組合【非常勤職員公務災害補償等事業特別会計】</t>
    <rPh sb="24" eb="25">
      <t>トウ</t>
    </rPh>
    <rPh sb="25" eb="27">
      <t>ジギョウ</t>
    </rPh>
    <phoneticPr fontId="2"/>
  </si>
  <si>
    <t>新潟県市町村総合事務組合【交通災害共済事業特別会計】</t>
  </si>
  <si>
    <t>新潟県後期高齢者医療広域連合【一般会計】</t>
  </si>
  <si>
    <t>新潟県後期高齢者医療広域連合【後期高齢者医療特別会計】</t>
  </si>
  <si>
    <t>下越福祉行政組合【一般会計】</t>
    <rPh sb="2" eb="4">
      <t>フクシ</t>
    </rPh>
    <rPh sb="4" eb="6">
      <t>ギョウセイ</t>
    </rPh>
    <rPh sb="6" eb="8">
      <t>クミアイ</t>
    </rPh>
    <phoneticPr fontId="2"/>
  </si>
  <si>
    <t>下越福祉行政組合【老人ホーム特別会計】</t>
    <rPh sb="9" eb="11">
      <t>ロウジン</t>
    </rPh>
    <rPh sb="14" eb="16">
      <t>トクベツ</t>
    </rPh>
    <rPh sb="16" eb="18">
      <t>カイケイ</t>
    </rPh>
    <phoneticPr fontId="2"/>
  </si>
  <si>
    <t>下越福祉行政組合【保健施設特別会計】</t>
    <rPh sb="9" eb="11">
      <t>ホケン</t>
    </rPh>
    <rPh sb="11" eb="13">
      <t>シセツ</t>
    </rPh>
    <rPh sb="13" eb="15">
      <t>トクベツ</t>
    </rPh>
    <rPh sb="15" eb="17">
      <t>カイケイ</t>
    </rPh>
    <phoneticPr fontId="2"/>
  </si>
  <si>
    <t>〇</t>
    <phoneticPr fontId="10"/>
  </si>
  <si>
    <t>粟島汽船株式会社</t>
    <rPh sb="0" eb="4">
      <t>アワシマキセン</t>
    </rPh>
    <rPh sb="4" eb="8">
      <t>カブシキガイシャ</t>
    </rPh>
    <phoneticPr fontId="2"/>
  </si>
  <si>
    <t>△5</t>
    <phoneticPr fontId="2"/>
  </si>
  <si>
    <t>△372</t>
    <phoneticPr fontId="2"/>
  </si>
  <si>
    <t>-</t>
    <phoneticPr fontId="2"/>
  </si>
  <si>
    <t>開発整備基金</t>
    <rPh sb="0" eb="2">
      <t>カイハツ</t>
    </rPh>
    <rPh sb="2" eb="4">
      <t>セイビ</t>
    </rPh>
    <rPh sb="4" eb="6">
      <t>キキン</t>
    </rPh>
    <phoneticPr fontId="5"/>
  </si>
  <si>
    <t>地域福祉基金</t>
    <rPh sb="0" eb="2">
      <t>チイキ</t>
    </rPh>
    <rPh sb="2" eb="4">
      <t>フクシ</t>
    </rPh>
    <rPh sb="4" eb="6">
      <t>キキン</t>
    </rPh>
    <phoneticPr fontId="2"/>
  </si>
  <si>
    <t>ふるさと創生基金</t>
    <rPh sb="4" eb="6">
      <t>ソウセイ</t>
    </rPh>
    <rPh sb="6" eb="8">
      <t>キキン</t>
    </rPh>
    <phoneticPr fontId="2"/>
  </si>
  <si>
    <t>土地開発基金</t>
    <rPh sb="0" eb="2">
      <t>トチ</t>
    </rPh>
    <rPh sb="2" eb="4">
      <t>カイハツ</t>
    </rPh>
    <rPh sb="4" eb="6">
      <t>キキン</t>
    </rPh>
    <phoneticPr fontId="2"/>
  </si>
  <si>
    <t>ふるさと粟島応援基金</t>
    <rPh sb="4" eb="6">
      <t>アワシマ</t>
    </rPh>
    <rPh sb="6" eb="8">
      <t>オウエン</t>
    </rPh>
    <rPh sb="8" eb="10">
      <t>キキン</t>
    </rPh>
    <phoneticPr fontId="2"/>
  </si>
  <si>
    <t>新潟県市町村総合事務組合【消防賞じゅつ金等支給事業特別会計】</t>
    <rPh sb="20" eb="2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</si>
</sst>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E76E-48F8-ABD7-21F39209D2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562579</c:v>
                </c:pt>
                <c:pt idx="1">
                  <c:v>611049</c:v>
                </c:pt>
                <c:pt idx="2">
                  <c:v>5533589</c:v>
                </c:pt>
                <c:pt idx="3">
                  <c:v>716602</c:v>
                </c:pt>
                <c:pt idx="4">
                  <c:v>1582830</c:v>
                </c:pt>
              </c:numCache>
            </c:numRef>
          </c:val>
          <c:smooth val="0"/>
          <c:extLst>
            <c:ext xmlns:c16="http://schemas.microsoft.com/office/drawing/2014/chart" uri="{C3380CC4-5D6E-409C-BE32-E72D297353CC}">
              <c16:uniqueId val="{00000001-E76E-48F8-ABD7-21F39209D2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37.18</c:v>
                </c:pt>
                <c:pt idx="1">
                  <c:v>38.44</c:v>
                </c:pt>
                <c:pt idx="2">
                  <c:v>60.62</c:v>
                </c:pt>
                <c:pt idx="3">
                  <c:v>63.42</c:v>
                </c:pt>
                <c:pt idx="4">
                  <c:v>61.56</c:v>
                </c:pt>
              </c:numCache>
            </c:numRef>
          </c:val>
          <c:extLst>
            <c:ext xmlns:c16="http://schemas.microsoft.com/office/drawing/2014/chart" uri="{C3380CC4-5D6E-409C-BE32-E72D297353CC}">
              <c16:uniqueId val="{00000000-F5BE-44E2-9BFD-4F1ADC3944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59.77</c:v>
                </c:pt>
                <c:pt idx="1">
                  <c:v>57.79</c:v>
                </c:pt>
                <c:pt idx="2">
                  <c:v>54.55</c:v>
                </c:pt>
                <c:pt idx="3">
                  <c:v>65.05</c:v>
                </c:pt>
                <c:pt idx="4">
                  <c:v>57.63</c:v>
                </c:pt>
              </c:numCache>
            </c:numRef>
          </c:val>
          <c:extLst>
            <c:ext xmlns:c16="http://schemas.microsoft.com/office/drawing/2014/chart" uri="{C3380CC4-5D6E-409C-BE32-E72D297353CC}">
              <c16:uniqueId val="{00000001-F5BE-44E2-9BFD-4F1ADC3944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-5.68</c:v>
                </c:pt>
                <c:pt idx="1">
                  <c:v>9.9700000000000006</c:v>
                </c:pt>
                <c:pt idx="2">
                  <c:v>36.42</c:v>
                </c:pt>
                <c:pt idx="3">
                  <c:v>12.36</c:v>
                </c:pt>
                <c:pt idx="4">
                  <c:v>-5.1100000000000003</c:v>
                </c:pt>
              </c:numCache>
            </c:numRef>
          </c:val>
          <c:smooth val="0"/>
          <c:extLst>
            <c:ext xmlns:c16="http://schemas.microsoft.com/office/drawing/2014/chart" uri="{C3380CC4-5D6E-409C-BE32-E72D297353CC}">
              <c16:uniqueId val="{00000002-F5BE-44E2-9BFD-4F1ADC3944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95-4333-961E-79140C9878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95-4333-961E-79140C9878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95-4333-961E-79140C98784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2.09</c:v>
                </c:pt>
                <c:pt idx="2">
                  <c:v>#N/A</c:v>
                </c:pt>
                <c:pt idx="3">
                  <c:v>2.0499999999999998</c:v>
                </c:pt>
                <c:pt idx="4">
                  <c:v>#N/A</c:v>
                </c:pt>
                <c:pt idx="5">
                  <c:v>0.43</c:v>
                </c:pt>
                <c:pt idx="6">
                  <c:v>#N/A</c:v>
                </c:pt>
                <c:pt idx="7">
                  <c:v>0.03</c:v>
                </c:pt>
                <c:pt idx="8">
                  <c:v>#N/A</c:v>
                </c:pt>
                <c:pt idx="9">
                  <c:v>0.28999999999999998</c:v>
                </c:pt>
              </c:numCache>
            </c:numRef>
          </c:val>
          <c:extLst>
            <c:ext xmlns:c16="http://schemas.microsoft.com/office/drawing/2014/chart" uri="{C3380CC4-5D6E-409C-BE32-E72D297353CC}">
              <c16:uniqueId val="{00000003-0295-4333-961E-79140C9878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0.18</c:v>
                </c:pt>
                <c:pt idx="4">
                  <c:v>#N/A</c:v>
                </c:pt>
                <c:pt idx="5">
                  <c:v>0.4</c:v>
                </c:pt>
                <c:pt idx="6">
                  <c:v>#N/A</c:v>
                </c:pt>
                <c:pt idx="7">
                  <c:v>1.04</c:v>
                </c:pt>
                <c:pt idx="8">
                  <c:v>#N/A</c:v>
                </c:pt>
                <c:pt idx="9">
                  <c:v>0.36</c:v>
                </c:pt>
              </c:numCache>
            </c:numRef>
          </c:val>
          <c:extLst>
            <c:ext xmlns:c16="http://schemas.microsoft.com/office/drawing/2014/chart" uri="{C3380CC4-5D6E-409C-BE32-E72D297353CC}">
              <c16:uniqueId val="{00000004-0295-4333-961E-79140C98784F}"/>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0.47</c:v>
                </c:pt>
                <c:pt idx="4">
                  <c:v>#N/A</c:v>
                </c:pt>
                <c:pt idx="5">
                  <c:v>0.61</c:v>
                </c:pt>
                <c:pt idx="6">
                  <c:v>#N/A</c:v>
                </c:pt>
                <c:pt idx="7">
                  <c:v>0.95</c:v>
                </c:pt>
                <c:pt idx="8">
                  <c:v>#N/A</c:v>
                </c:pt>
                <c:pt idx="9">
                  <c:v>0.7</c:v>
                </c:pt>
              </c:numCache>
            </c:numRef>
          </c:val>
          <c:extLst>
            <c:ext xmlns:c16="http://schemas.microsoft.com/office/drawing/2014/chart" uri="{C3380CC4-5D6E-409C-BE32-E72D297353CC}">
              <c16:uniqueId val="{00000005-0295-4333-961E-79140C98784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0.8</c:v>
                </c:pt>
                <c:pt idx="4">
                  <c:v>#N/A</c:v>
                </c:pt>
                <c:pt idx="5">
                  <c:v>0.9</c:v>
                </c:pt>
                <c:pt idx="6">
                  <c:v>#N/A</c:v>
                </c:pt>
                <c:pt idx="7">
                  <c:v>1.55</c:v>
                </c:pt>
                <c:pt idx="8">
                  <c:v>#N/A</c:v>
                </c:pt>
                <c:pt idx="9">
                  <c:v>0.74</c:v>
                </c:pt>
              </c:numCache>
            </c:numRef>
          </c:val>
          <c:extLst>
            <c:ext xmlns:c16="http://schemas.microsoft.com/office/drawing/2014/chart" uri="{C3380CC4-5D6E-409C-BE32-E72D297353CC}">
              <c16:uniqueId val="{00000006-0295-4333-961E-79140C98784F}"/>
            </c:ext>
          </c:extLst>
        </c:ser>
        <c:ser>
          <c:idx val="7"/>
          <c:order val="7"/>
          <c:tx>
            <c:strRef>
              <c:f>データシート!$A$34</c:f>
              <c:strCache>
                <c:ptCount val="1"/>
                <c:pt idx="0">
                  <c:v>交流活性化事業特別会計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1.1299999999999999</c:v>
                </c:pt>
                <c:pt idx="2">
                  <c:v>#N/A</c:v>
                </c:pt>
                <c:pt idx="3">
                  <c:v>1.4</c:v>
                </c:pt>
                <c:pt idx="4">
                  <c:v>#N/A</c:v>
                </c:pt>
                <c:pt idx="5">
                  <c:v>2.44</c:v>
                </c:pt>
                <c:pt idx="6">
                  <c:v>#N/A</c:v>
                </c:pt>
                <c:pt idx="7">
                  <c:v>1.8</c:v>
                </c:pt>
                <c:pt idx="8">
                  <c:v>#N/A</c:v>
                </c:pt>
                <c:pt idx="9">
                  <c:v>0.81</c:v>
                </c:pt>
              </c:numCache>
            </c:numRef>
          </c:val>
          <c:extLst>
            <c:ext xmlns:c16="http://schemas.microsoft.com/office/drawing/2014/chart" uri="{C3380CC4-5D6E-409C-BE32-E72D297353CC}">
              <c16:uniqueId val="{00000007-0295-4333-961E-79140C98784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2.31</c:v>
                </c:pt>
                <c:pt idx="2">
                  <c:v>#N/A</c:v>
                </c:pt>
                <c:pt idx="3">
                  <c:v>2.1800000000000002</c:v>
                </c:pt>
                <c:pt idx="4">
                  <c:v>#N/A</c:v>
                </c:pt>
                <c:pt idx="5">
                  <c:v>4.38</c:v>
                </c:pt>
                <c:pt idx="6">
                  <c:v>#N/A</c:v>
                </c:pt>
                <c:pt idx="7">
                  <c:v>2.16</c:v>
                </c:pt>
                <c:pt idx="8">
                  <c:v>#N/A</c:v>
                </c:pt>
                <c:pt idx="9">
                  <c:v>2.59</c:v>
                </c:pt>
              </c:numCache>
            </c:numRef>
          </c:val>
          <c:extLst>
            <c:ext xmlns:c16="http://schemas.microsoft.com/office/drawing/2014/chart" uri="{C3380CC4-5D6E-409C-BE32-E72D297353CC}">
              <c16:uniqueId val="{00000008-0295-4333-961E-79140C9878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36.04</c:v>
                </c:pt>
                <c:pt idx="2">
                  <c:v>#N/A</c:v>
                </c:pt>
                <c:pt idx="3">
                  <c:v>37.03</c:v>
                </c:pt>
                <c:pt idx="4">
                  <c:v>#N/A</c:v>
                </c:pt>
                <c:pt idx="5">
                  <c:v>58.17</c:v>
                </c:pt>
                <c:pt idx="6">
                  <c:v>#N/A</c:v>
                </c:pt>
                <c:pt idx="7">
                  <c:v>61.61</c:v>
                </c:pt>
                <c:pt idx="8">
                  <c:v>#N/A</c:v>
                </c:pt>
                <c:pt idx="9">
                  <c:v>61.56</c:v>
                </c:pt>
              </c:numCache>
            </c:numRef>
          </c:val>
          <c:extLst>
            <c:ext xmlns:c16="http://schemas.microsoft.com/office/drawing/2014/chart" uri="{C3380CC4-5D6E-409C-BE32-E72D297353CC}">
              <c16:uniqueId val="{00000009-0295-4333-961E-79140C9878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c:v>
                </c:pt>
                <c:pt idx="5">
                  <c:v>68</c:v>
                </c:pt>
                <c:pt idx="8">
                  <c:v>68</c:v>
                </c:pt>
                <c:pt idx="11">
                  <c:v>77</c:v>
                </c:pt>
                <c:pt idx="14">
                  <c:v>76</c:v>
                </c:pt>
              </c:numCache>
            </c:numRef>
          </c:val>
          <c:extLst>
            <c:ext xmlns:c16="http://schemas.microsoft.com/office/drawing/2014/chart" uri="{C3380CC4-5D6E-409C-BE32-E72D297353CC}">
              <c16:uniqueId val="{00000000-8CEB-42A7-9A77-AED5A9519B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B-42A7-9A77-AED5A9519B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EB-42A7-9A77-AED5A9519B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3</c:v>
                </c:pt>
                <c:pt idx="12">
                  <c:v>5</c:v>
                </c:pt>
              </c:numCache>
            </c:numRef>
          </c:val>
          <c:extLst>
            <c:ext xmlns:c16="http://schemas.microsoft.com/office/drawing/2014/chart" uri="{C3380CC4-5D6E-409C-BE32-E72D297353CC}">
              <c16:uniqueId val="{00000003-8CEB-42A7-9A77-AED5A9519B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1</c:v>
                </c:pt>
                <c:pt idx="6">
                  <c:v>1</c:v>
                </c:pt>
                <c:pt idx="9">
                  <c:v>0</c:v>
                </c:pt>
                <c:pt idx="12">
                  <c:v>6</c:v>
                </c:pt>
              </c:numCache>
            </c:numRef>
          </c:val>
          <c:extLst>
            <c:ext xmlns:c16="http://schemas.microsoft.com/office/drawing/2014/chart" uri="{C3380CC4-5D6E-409C-BE32-E72D297353CC}">
              <c16:uniqueId val="{00000004-8CEB-42A7-9A77-AED5A9519B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B-42A7-9A77-AED5A9519B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EB-42A7-9A77-AED5A9519B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c:v>
                </c:pt>
                <c:pt idx="3">
                  <c:v>87</c:v>
                </c:pt>
                <c:pt idx="6">
                  <c:v>88</c:v>
                </c:pt>
                <c:pt idx="9">
                  <c:v>99</c:v>
                </c:pt>
                <c:pt idx="12">
                  <c:v>93</c:v>
                </c:pt>
              </c:numCache>
            </c:numRef>
          </c:val>
          <c:extLst>
            <c:ext xmlns:c16="http://schemas.microsoft.com/office/drawing/2014/chart" uri="{C3380CC4-5D6E-409C-BE32-E72D297353CC}">
              <c16:uniqueId val="{00000007-8CEB-42A7-9A77-AED5A9519B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c:v>
                </c:pt>
                <c:pt idx="2">
                  <c:v>#N/A</c:v>
                </c:pt>
                <c:pt idx="3">
                  <c:v>#N/A</c:v>
                </c:pt>
                <c:pt idx="4">
                  <c:v>22</c:v>
                </c:pt>
                <c:pt idx="5">
                  <c:v>#N/A</c:v>
                </c:pt>
                <c:pt idx="6">
                  <c:v>#N/A</c:v>
                </c:pt>
                <c:pt idx="7">
                  <c:v>23</c:v>
                </c:pt>
                <c:pt idx="8">
                  <c:v>#N/A</c:v>
                </c:pt>
                <c:pt idx="9">
                  <c:v>#N/A</c:v>
                </c:pt>
                <c:pt idx="10">
                  <c:v>25</c:v>
                </c:pt>
                <c:pt idx="11">
                  <c:v>#N/A</c:v>
                </c:pt>
                <c:pt idx="12">
                  <c:v>#N/A</c:v>
                </c:pt>
                <c:pt idx="13">
                  <c:v>28</c:v>
                </c:pt>
                <c:pt idx="14">
                  <c:v>#N/A</c:v>
                </c:pt>
              </c:numCache>
            </c:numRef>
          </c:val>
          <c:smooth val="0"/>
          <c:extLst>
            <c:ext xmlns:c16="http://schemas.microsoft.com/office/drawing/2014/chart" uri="{C3380CC4-5D6E-409C-BE32-E72D297353CC}">
              <c16:uniqueId val="{00000008-8CEB-42A7-9A77-AED5A9519B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381</c:v>
                </c:pt>
                <c:pt idx="5">
                  <c:v>427</c:v>
                </c:pt>
                <c:pt idx="8">
                  <c:v>523</c:v>
                </c:pt>
                <c:pt idx="11">
                  <c:v>878</c:v>
                </c:pt>
                <c:pt idx="14">
                  <c:v>947</c:v>
                </c:pt>
              </c:numCache>
            </c:numRef>
          </c:val>
          <c:extLst>
            <c:ext xmlns:c16="http://schemas.microsoft.com/office/drawing/2014/chart" uri="{C3380CC4-5D6E-409C-BE32-E72D297353CC}">
              <c16:uniqueId val="{00000000-7C3A-4F53-A102-1D9F1041D1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c:v>
                </c:pt>
                <c:pt idx="5">
                  <c:v>73</c:v>
                </c:pt>
                <c:pt idx="8">
                  <c:v>61</c:v>
                </c:pt>
                <c:pt idx="11">
                  <c:v>16</c:v>
                </c:pt>
                <c:pt idx="14">
                  <c:v>16</c:v>
                </c:pt>
              </c:numCache>
            </c:numRef>
          </c:val>
          <c:extLst>
            <c:ext xmlns:c16="http://schemas.microsoft.com/office/drawing/2014/chart" uri="{C3380CC4-5D6E-409C-BE32-E72D297353CC}">
              <c16:uniqueId val="{00000001-7C3A-4F53-A102-1D9F1041D1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564</c:v>
                </c:pt>
                <c:pt idx="5">
                  <c:v>554</c:v>
                </c:pt>
                <c:pt idx="8">
                  <c:v>579</c:v>
                </c:pt>
                <c:pt idx="11">
                  <c:v>659</c:v>
                </c:pt>
                <c:pt idx="14">
                  <c:v>615</c:v>
                </c:pt>
              </c:numCache>
            </c:numRef>
          </c:val>
          <c:extLst>
            <c:ext xmlns:c16="http://schemas.microsoft.com/office/drawing/2014/chart" uri="{C3380CC4-5D6E-409C-BE32-E72D297353CC}">
              <c16:uniqueId val="{00000002-7C3A-4F53-A102-1D9F1041D1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3A-4F53-A102-1D9F1041D1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3A-4F53-A102-1D9F1041D1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7C3A-4F53-A102-1D9F1041D1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c:v>
                </c:pt>
                <c:pt idx="3">
                  <c:v>60</c:v>
                </c:pt>
                <c:pt idx="6">
                  <c:v>49</c:v>
                </c:pt>
                <c:pt idx="9">
                  <c:v>28</c:v>
                </c:pt>
                <c:pt idx="12">
                  <c:v>36</c:v>
                </c:pt>
              </c:numCache>
            </c:numRef>
          </c:val>
          <c:extLst>
            <c:ext xmlns:c16="http://schemas.microsoft.com/office/drawing/2014/chart" uri="{C3380CC4-5D6E-409C-BE32-E72D297353CC}">
              <c16:uniqueId val="{00000006-7C3A-4F53-A102-1D9F1041D1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c:v>
                </c:pt>
                <c:pt idx="3">
                  <c:v>27</c:v>
                </c:pt>
                <c:pt idx="6">
                  <c:v>27</c:v>
                </c:pt>
                <c:pt idx="9">
                  <c:v>25</c:v>
                </c:pt>
                <c:pt idx="12">
                  <c:v>27</c:v>
                </c:pt>
              </c:numCache>
            </c:numRef>
          </c:val>
          <c:extLst>
            <c:ext xmlns:c16="http://schemas.microsoft.com/office/drawing/2014/chart" uri="{C3380CC4-5D6E-409C-BE32-E72D297353CC}">
              <c16:uniqueId val="{00000007-7C3A-4F53-A102-1D9F1041D1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c:v>
                </c:pt>
                <c:pt idx="3">
                  <c:v>41</c:v>
                </c:pt>
                <c:pt idx="6">
                  <c:v>1</c:v>
                </c:pt>
                <c:pt idx="9">
                  <c:v>55</c:v>
                </c:pt>
                <c:pt idx="12">
                  <c:v>57</c:v>
                </c:pt>
              </c:numCache>
            </c:numRef>
          </c:val>
          <c:extLst>
            <c:ext xmlns:c16="http://schemas.microsoft.com/office/drawing/2014/chart" uri="{C3380CC4-5D6E-409C-BE32-E72D297353CC}">
              <c16:uniqueId val="{00000008-7C3A-4F53-A102-1D9F1041D1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3A-4F53-A102-1D9F1041D1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867</c:v>
                </c:pt>
                <c:pt idx="3">
                  <c:v>902</c:v>
                </c:pt>
                <c:pt idx="6">
                  <c:v>1070</c:v>
                </c:pt>
                <c:pt idx="9">
                  <c:v>1113</c:v>
                </c:pt>
                <c:pt idx="12">
                  <c:v>1204</c:v>
                </c:pt>
              </c:numCache>
            </c:numRef>
          </c:val>
          <c:extLst>
            <c:ext xmlns:c16="http://schemas.microsoft.com/office/drawing/2014/chart" uri="{C3380CC4-5D6E-409C-BE32-E72D297353CC}">
              <c16:uniqueId val="{0000000A-7C3A-4F53-A102-1D9F1041D1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#N/A</c:v>
                </c:pt>
                <c:pt idx="11">
                  <c:v>#N/A</c:v>
                </c:pt>
                <c:pt idx="12">
                  <c:v>#N/A</c:v>
                </c:pt>
                <c:pt idx="13">
                  <c:v>0</c:v>
                </c:pt>
                <c:pt idx="14">
                  <c:v>#N/A</c:v>
                </c:pt>
              </c:numCache>
            </c:numRef>
          </c:val>
          <c:smooth val="0"/>
          <c:extLst>
            <c:ext xmlns:c16="http://schemas.microsoft.com/office/drawing/2014/chart" uri="{C3380CC4-5D6E-409C-BE32-E72D297353CC}">
              <c16:uniqueId val="{0000000B-7C3A-4F53-A102-1D9F1041D1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301</c:v>
                </c:pt>
                <c:pt idx="1">
                  <c:v>356</c:v>
                </c:pt>
                <c:pt idx="2">
                  <c:v>326</c:v>
                </c:pt>
              </c:numCache>
            </c:numRef>
          </c:val>
          <c:extLst>
            <c:ext xmlns:c16="http://schemas.microsoft.com/office/drawing/2014/chart" uri="{C3380CC4-5D6E-409C-BE32-E72D297353CC}">
              <c16:uniqueId val="{00000000-5697-4D12-9C8D-A196018A91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2</c:v>
                </c:pt>
              </c:numCache>
            </c:numRef>
          </c:val>
          <c:extLst>
            <c:ext xmlns:c16="http://schemas.microsoft.com/office/drawing/2014/chart" uri="{C3380CC4-5D6E-409C-BE32-E72D297353CC}">
              <c16:uniqueId val="{00000001-5697-4D12-9C8D-A196018A91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244</c:v>
                </c:pt>
                <c:pt idx="1">
                  <c:v>253</c:v>
                </c:pt>
                <c:pt idx="2">
                  <c:v>252</c:v>
                </c:pt>
              </c:numCache>
            </c:numRef>
          </c:val>
          <c:extLst>
            <c:ext xmlns:c16="http://schemas.microsoft.com/office/drawing/2014/chart" uri="{C3380CC4-5D6E-409C-BE32-E72D297353CC}">
              <c16:uniqueId val="{00000002-5697-4D12-9C8D-A196018A91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財政力指数は、直近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年間はほぼ横ばいで推移している。高齢化率（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％）が年々上昇していることに加え、小規模離島のため大きな産業がないことから、財政基盤が弱く、令和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幹産業である観光・宿泊業や漁業は、後継者不足等により縮減傾向にあるため、今後も村税の大幅な増収は依然として見込めないと考えている。そのため、将来を見通した計画的な人材確保や事務事業の見直しなどの行財政改革を行い、身の丈に合った行財政運営を行うことで、着実に財政の健全化へつなげ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％台に改善したが、令和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％で再び</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％台となり、類似団体平均に近づきつつある。令和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ポイント増加したが、これは、主に職員数が増えたことで人件費が増加したことが要因となっている。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今後も公債費や扶助費の増加が見込まれるため、引き続き、自主財源の確保や事務事業の見直しによる経常的経費の削減に努める。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161079</xdr:rowOff>
    </xdr:from>
    <xdr:to>
      <xdr:col>23</xdr:col>
      <xdr:colOff>133350</xdr:colOff>
      <xdr:row>63</xdr:row>
      <xdr:rowOff>150495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097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161079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174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42969</xdr:rowOff>
    </xdr:from>
    <xdr:to>
      <xdr:col>15</xdr:col>
      <xdr:colOff>82550</xdr:colOff>
      <xdr:row>61</xdr:row>
      <xdr:rowOff>103294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014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01419"/>
          <a:ext cx="889000" cy="48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116222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110279</xdr:rowOff>
    </xdr:from>
    <xdr:to>
      <xdr:col>19</xdr:col>
      <xdr:colOff>184150</xdr:colOff>
      <xdr:row>63</xdr:row>
      <xdr:rowOff>40429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50606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163619</xdr:rowOff>
    </xdr:from>
    <xdr:to>
      <xdr:col>11</xdr:col>
      <xdr:colOff>82550</xdr:colOff>
      <xdr:row>61</xdr:row>
      <xdr:rowOff>93769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103946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[1,861,811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人件費・物件費等は、令和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年度に比べて減少したが、これは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電算管理に係る委託料の減少や、令和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Ｊアラート自動起動装置等の更改を実施したことで、令和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年度より物件費が減少したためである。また、小規模離島という特殊事情により、現在のサービスを維持するための委託料や人件費が多くかかっているのが現状である。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人口が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人を下回っており、加えて人口減少傾向が続いているため、住民一人当たりの経費は相対的に高くなってしまうが、今後は、既存事業の更なる見直しや経常的経費の削減に努めていく。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39134</xdr:rowOff>
    </xdr:from>
    <xdr:to>
      <xdr:col>23</xdr:col>
      <xdr:colOff>133350</xdr:colOff>
      <xdr:row>89</xdr:row>
      <xdr:rowOff>89035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5298184"/>
          <a:ext cx="8382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3063</xdr:rowOff>
    </xdr:from>
    <xdr:to>
      <xdr:col>19</xdr:col>
      <xdr:colOff>133350</xdr:colOff>
      <xdr:row>89</xdr:row>
      <xdr:rowOff>89035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090663"/>
          <a:ext cx="889000" cy="2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23724</xdr:rowOff>
    </xdr:from>
    <xdr:to>
      <xdr:col>15</xdr:col>
      <xdr:colOff>82550</xdr:colOff>
      <xdr:row>88</xdr:row>
      <xdr:rowOff>3063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939874"/>
          <a:ext cx="889000" cy="15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23724</xdr:rowOff>
    </xdr:from>
    <xdr:to>
      <xdr:col>11</xdr:col>
      <xdr:colOff>31750</xdr:colOff>
      <xdr:row>87</xdr:row>
      <xdr:rowOff>99310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939874"/>
          <a:ext cx="889000" cy="7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159784</xdr:rowOff>
    </xdr:from>
    <xdr:to>
      <xdr:col>23</xdr:col>
      <xdr:colOff>184150</xdr:colOff>
      <xdr:row>89</xdr:row>
      <xdr:rowOff>89934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55661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38235</xdr:rowOff>
    </xdr:from>
    <xdr:to>
      <xdr:col>19</xdr:col>
      <xdr:colOff>184150</xdr:colOff>
      <xdr:row>89</xdr:row>
      <xdr:rowOff>139835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2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124612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383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123713</xdr:rowOff>
    </xdr:from>
    <xdr:to>
      <xdr:col>15</xdr:col>
      <xdr:colOff>133350</xdr:colOff>
      <xdr:row>88</xdr:row>
      <xdr:rowOff>53863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0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38640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2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144374</xdr:rowOff>
    </xdr:from>
    <xdr:to>
      <xdr:col>11</xdr:col>
      <xdr:colOff>82550</xdr:colOff>
      <xdr:row>87</xdr:row>
      <xdr:rowOff>74524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8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59301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9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48510</xdr:rowOff>
    </xdr:from>
    <xdr:to>
      <xdr:col>7</xdr:col>
      <xdr:colOff>31750</xdr:colOff>
      <xdr:row>87</xdr:row>
      <xdr:rowOff>150110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134887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05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ポイント減少し、類似団体平均と比べてもかなり低い状況にある。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今後は、効率的な事務執行に努めるとともに、人事評価制度などにより人件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の適正化を図る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117793</xdr:rowOff>
    </xdr:from>
    <xdr:to>
      <xdr:col>81</xdr:col>
      <xdr:colOff>44450</xdr:colOff>
      <xdr:row>83</xdr:row>
      <xdr:rowOff>121286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176693"/>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87630</xdr:rowOff>
    </xdr:from>
    <xdr:to>
      <xdr:col>77</xdr:col>
      <xdr:colOff>44450</xdr:colOff>
      <xdr:row>83</xdr:row>
      <xdr:rowOff>121286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46530"/>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87630</xdr:rowOff>
    </xdr:from>
    <xdr:to>
      <xdr:col>72</xdr:col>
      <xdr:colOff>203200</xdr:colOff>
      <xdr:row>82</xdr:row>
      <xdr:rowOff>147955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1465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147955</xdr:rowOff>
    </xdr:from>
    <xdr:to>
      <xdr:col>68</xdr:col>
      <xdr:colOff>152400</xdr:colOff>
      <xdr:row>84</xdr:row>
      <xdr:rowOff>40323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206855"/>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66993</xdr:rowOff>
    </xdr:from>
    <xdr:to>
      <xdr:col>81</xdr:col>
      <xdr:colOff>95250</xdr:colOff>
      <xdr:row>82</xdr:row>
      <xdr:rowOff>168593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1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83520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7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70486</xdr:rowOff>
    </xdr:from>
    <xdr:to>
      <xdr:col>77</xdr:col>
      <xdr:colOff>95250</xdr:colOff>
      <xdr:row>84</xdr:row>
      <xdr:rowOff>636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10813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69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36830</xdr:rowOff>
    </xdr:from>
    <xdr:to>
      <xdr:col>73</xdr:col>
      <xdr:colOff>44450</xdr:colOff>
      <xdr:row>82</xdr:row>
      <xdr:rowOff>138430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148607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97155</xdr:rowOff>
    </xdr:from>
    <xdr:to>
      <xdr:col>68</xdr:col>
      <xdr:colOff>203200</xdr:colOff>
      <xdr:row>83</xdr:row>
      <xdr:rowOff>27305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37482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2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160973</xdr:rowOff>
    </xdr:from>
    <xdr:to>
      <xdr:col>64</xdr:col>
      <xdr:colOff>152400</xdr:colOff>
      <xdr:row>84</xdr:row>
      <xdr:rowOff>91123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101300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6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人当たり職員数は、令和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ポイント上回り、類似団体の中でも高い状況にある。これは、人口が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人に満たない小規模離島であることに加え、ゴミ収集業務や保育園等の施設を委託できる民間業者がおらず、ほとんどが直営のため、それ相応の職員数の確保が必要となっていることが要因と考える。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今後も、職員数の適正化を考慮しつつ、行政サービスの低下につながらないよう努めていく。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106378</xdr:rowOff>
    </xdr:from>
    <xdr:to>
      <xdr:col>81</xdr:col>
      <xdr:colOff>44450</xdr:colOff>
      <xdr:row>66</xdr:row>
      <xdr:rowOff>140462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422078"/>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50403</xdr:rowOff>
    </xdr:from>
    <xdr:to>
      <xdr:col>77</xdr:col>
      <xdr:colOff>44450</xdr:colOff>
      <xdr:row>66</xdr:row>
      <xdr:rowOff>106378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94653"/>
          <a:ext cx="889000" cy="2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22654</xdr:rowOff>
    </xdr:from>
    <xdr:to>
      <xdr:col>72</xdr:col>
      <xdr:colOff>203200</xdr:colOff>
      <xdr:row>65</xdr:row>
      <xdr:rowOff>50403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166904"/>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35147</xdr:rowOff>
    </xdr:from>
    <xdr:to>
      <xdr:col>68</xdr:col>
      <xdr:colOff>152400</xdr:colOff>
      <xdr:row>65</xdr:row>
      <xdr:rowOff>22654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07947"/>
          <a:ext cx="889000" cy="15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89662</xdr:rowOff>
    </xdr:from>
    <xdr:to>
      <xdr:col>81</xdr:col>
      <xdr:colOff>95250</xdr:colOff>
      <xdr:row>67</xdr:row>
      <xdr:rowOff>19812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156989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55578</xdr:rowOff>
    </xdr:from>
    <xdr:to>
      <xdr:col>77</xdr:col>
      <xdr:colOff>95250</xdr:colOff>
      <xdr:row>66</xdr:row>
      <xdr:rowOff>157178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141955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5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171053</xdr:rowOff>
    </xdr:from>
    <xdr:to>
      <xdr:col>73</xdr:col>
      <xdr:colOff>44450</xdr:colOff>
      <xdr:row>65</xdr:row>
      <xdr:rowOff>101203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85980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143304</xdr:rowOff>
    </xdr:from>
    <xdr:to>
      <xdr:col>68</xdr:col>
      <xdr:colOff>203200</xdr:colOff>
      <xdr:row>65</xdr:row>
      <xdr:rowOff>73454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58231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0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155797</xdr:rowOff>
    </xdr:from>
    <xdr:to>
      <xdr:col>64</xdr:col>
      <xdr:colOff>152400</xdr:colOff>
      <xdr:row>64</xdr:row>
      <xdr:rowOff>85947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70724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％となり、類似団体平均を依然として下回る水準で推移しているが、単年度ベースでみると増加傾向にある。これは、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財源を確保するため、起債の借入れに頼らざるを得ない状況が続いていることによる。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今後も公債費比率は高くなることが想定されるが、交付税措置率の高い起債を有効活用しつつ、起債の借入れに依存しない事業の実施や計画的な繰上償還を検討するなど、健全財政の維持に努めていく。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108373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156633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類似団体平均を下回る水準で推移しており、充当可能財源等が将来負担額を上回る状況にあることから、－％となった。これは、普通交付税措置率の高い過疎対策事業債や辺地対策事業債の活用などによる充当可能財源の増加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今後も長期的な行財政計画に基づき、健全な行財政運営に努めていく。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退職が続いたことによる職員不足解消のため、新規採用を行ったことや、小規模離島という特殊事情により、現在のサービスを維持するために、それ相応の人員を確保する必要があ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引き続き、定員管理計画を着実に遂行し、人件費の適正水準の確保に努めていく。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26416</xdr:rowOff>
    </xdr:from>
    <xdr:to>
      <xdr:col>24</xdr:col>
      <xdr:colOff>25400</xdr:colOff>
      <xdr:row>39</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1516"/>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124714</xdr:rowOff>
    </xdr:from>
    <xdr:to>
      <xdr:col>19</xdr:col>
      <xdr:colOff>187325</xdr:colOff>
      <xdr:row>38</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5464"/>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5464"/>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39</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922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55626</xdr:rowOff>
    </xdr:from>
    <xdr:to>
      <xdr:col>24</xdr:col>
      <xdr:colOff>76200</xdr:colOff>
      <xdr:row>39</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28194</xdr:rowOff>
    </xdr:from>
    <xdr:to>
      <xdr:col>6</xdr:col>
      <xdr:colOff>171450</xdr:colOff>
      <xdr:row>39</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ポイント上回っている。減少の主な要因は、令和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年度に情報系ネットワークの更改業務やＪアラート自動起動装置等の更改業務を実施したためである。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事業の優先順位や費用対効果を考慮した上で、委託内容及び維持管理経費についても精査を行うことで、経費削減に努める。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274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88138</xdr:rowOff>
    </xdr:from>
    <xdr:to>
      <xdr:col>78</xdr:col>
      <xdr:colOff>69850</xdr:colOff>
      <xdr:row>20</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3456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20</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8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37338</xdr:rowOff>
    </xdr:from>
    <xdr:to>
      <xdr:col>78</xdr:col>
      <xdr:colOff>120650</xdr:colOff>
      <xdr:row>19</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142494</xdr:rowOff>
    </xdr:from>
    <xdr:to>
      <xdr:col>74</xdr:col>
      <xdr:colOff>31750</xdr:colOff>
      <xdr:row>20</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57421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ポイント下回った。これは、受給対象者の減少により、障害者自立支援給付費である社会福祉費が減少したことによるものである。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ただし、年々、高齢化率が上昇していることを踏まえると、今後は社会福祉費の増加が見込まれる。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271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13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ポイント増加した。この主な要因は、特別会計への繰出金の増加によるものである。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今後は、繰出額が大きい事業の業務内容を再検討し、経費削減および財源確保に努めることで、繰出金の縮減を図っていく。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29845</xdr:rowOff>
    </xdr:from>
    <xdr:to>
      <xdr:col>82</xdr:col>
      <xdr:colOff>107950</xdr:colOff>
      <xdr:row>55</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595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29845</xdr:rowOff>
    </xdr:from>
    <xdr:to>
      <xdr:col>78</xdr:col>
      <xdr:colOff>69850</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595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55</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55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29845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5681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xdr:rowOff>
    </xdr:from>
    <xdr:to>
      <xdr:col>82</xdr:col>
      <xdr:colOff>158750</xdr:colOff>
      <xdr:row>55</xdr:row>
      <xdr:rowOff>114935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29862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8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150495</xdr:rowOff>
    </xdr:from>
    <xdr:to>
      <xdr:col>78</xdr:col>
      <xdr:colOff>120650</xdr:colOff>
      <xdr:row>55</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90822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7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150495</xdr:rowOff>
    </xdr:from>
    <xdr:to>
      <xdr:col>65</xdr:col>
      <xdr:colOff>53975</xdr:colOff>
      <xdr:row>56</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ポイント増加し、依然として第三セクターの経営状況が厳しいため、継続的支援による上昇が予想される。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一方で、補助金や交付金が過剰とならないよう、財務状況等を精査しながら、補助や交付金の適正化を図っていく。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42418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111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0111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59745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イント下回っている状況となっている。減少した主な要因としては、起債の償還満了に伴うものである。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今後も、公債費負担が過剰にならないよう、村債の発行規模を適切に管理し、健全化判断比率の状況を踏まえた健全な財政運営に努めていく。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161289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305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161289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152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78</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953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3811</xdr:rowOff>
    </xdr:from>
    <xdr:to>
      <xdr:col>6</xdr:col>
      <xdr:colOff>171450</xdr:colOff>
      <xdr:row>78</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ポイント上回った。今後も、歳入確保に努めるとともに、引き続き人件費、物件費の適正化等により、経常的経費の削減に努める。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79</xdr:row>
      <xdr:rowOff>16511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477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06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695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39370</xdr:rowOff>
    </xdr:from>
    <xdr:to>
      <xdr:col>69</xdr:col>
      <xdr:colOff>92075</xdr:colOff>
      <xdr:row>77</xdr:row>
      <xdr:rowOff>96520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695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157497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38768</xdr:rowOff>
    </xdr:from>
    <xdr:to>
      <xdr:col>29</xdr:col>
      <xdr:colOff>127000</xdr:colOff>
      <xdr:row>13</xdr:row>
      <xdr:rowOff>78251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143793"/>
          <a:ext cx="647700" cy="210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7497</xdr:rowOff>
    </xdr:from>
    <xdr:to>
      <xdr:col>26</xdr:col>
      <xdr:colOff>50800</xdr:colOff>
      <xdr:row>13</xdr:row>
      <xdr:rowOff>78251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283972"/>
          <a:ext cx="698500" cy="7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7497</xdr:rowOff>
    </xdr:from>
    <xdr:to>
      <xdr:col>22</xdr:col>
      <xdr:colOff>114300</xdr:colOff>
      <xdr:row>13</xdr:row>
      <xdr:rowOff>143945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283972"/>
          <a:ext cx="698500" cy="13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137550</xdr:rowOff>
    </xdr:from>
    <xdr:to>
      <xdr:col>18</xdr:col>
      <xdr:colOff>177800</xdr:colOff>
      <xdr:row>13</xdr:row>
      <xdr:rowOff>143945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242575"/>
          <a:ext cx="698500" cy="177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159418</xdr:rowOff>
    </xdr:from>
    <xdr:to>
      <xdr:col>29</xdr:col>
      <xdr:colOff>177800</xdr:colOff>
      <xdr:row>12</xdr:row>
      <xdr:rowOff>89568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09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67995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00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27451</xdr:rowOff>
    </xdr:from>
    <xdr:to>
      <xdr:col>26</xdr:col>
      <xdr:colOff>101600</xdr:colOff>
      <xdr:row>13</xdr:row>
      <xdr:rowOff>129051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30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139228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7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128147</xdr:rowOff>
    </xdr:from>
    <xdr:to>
      <xdr:col>22</xdr:col>
      <xdr:colOff>165100</xdr:colOff>
      <xdr:row>13</xdr:row>
      <xdr:rowOff>58297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23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68474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00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93145</xdr:rowOff>
    </xdr:from>
    <xdr:to>
      <xdr:col>19</xdr:col>
      <xdr:colOff>38100</xdr:colOff>
      <xdr:row>14</xdr:row>
      <xdr:rowOff>23295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6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33472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1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86750</xdr:rowOff>
    </xdr:from>
    <xdr:to>
      <xdr:col>15</xdr:col>
      <xdr:colOff>101600</xdr:colOff>
      <xdr:row>13</xdr:row>
      <xdr:rowOff>16900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191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27077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19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12001</xdr:rowOff>
    </xdr:from>
    <xdr:to>
      <xdr:col>29</xdr:col>
      <xdr:colOff>127000</xdr:colOff>
      <xdr:row>35</xdr:row>
      <xdr:rowOff>63499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22351"/>
          <a:ext cx="647700" cy="5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63499</xdr:rowOff>
    </xdr:from>
    <xdr:to>
      <xdr:col>26</xdr:col>
      <xdr:colOff>50800</xdr:colOff>
      <xdr:row>35</xdr:row>
      <xdr:rowOff>100244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3849"/>
          <a:ext cx="698500" cy="3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100244</xdr:rowOff>
    </xdr:from>
    <xdr:to>
      <xdr:col>22</xdr:col>
      <xdr:colOff>114300</xdr:colOff>
      <xdr:row>35</xdr:row>
      <xdr:rowOff>109082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0594"/>
          <a:ext cx="698500" cy="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60276</xdr:rowOff>
    </xdr:from>
    <xdr:to>
      <xdr:col>18</xdr:col>
      <xdr:colOff>177800</xdr:colOff>
      <xdr:row>35</xdr:row>
      <xdr:rowOff>109082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70626"/>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304101</xdr:rowOff>
    </xdr:from>
    <xdr:to>
      <xdr:col>29</xdr:col>
      <xdr:colOff>177800</xdr:colOff>
      <xdr:row>35</xdr:row>
      <xdr:rowOff>62801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7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149177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12699</xdr:rowOff>
    </xdr:from>
    <xdr:to>
      <xdr:col>26</xdr:col>
      <xdr:colOff>101600</xdr:colOff>
      <xdr:row>35</xdr:row>
      <xdr:rowOff>114299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124477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49444</xdr:rowOff>
    </xdr:from>
    <xdr:to>
      <xdr:col>22</xdr:col>
      <xdr:colOff>165100</xdr:colOff>
      <xdr:row>35</xdr:row>
      <xdr:rowOff>151044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5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161222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58282</xdr:rowOff>
    </xdr:from>
    <xdr:to>
      <xdr:col>19</xdr:col>
      <xdr:colOff>38100</xdr:colOff>
      <xdr:row>35</xdr:row>
      <xdr:rowOff>159882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6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170059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3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9476</xdr:rowOff>
    </xdr:from>
    <xdr:to>
      <xdr:col>15</xdr:col>
      <xdr:colOff>101600</xdr:colOff>
      <xdr:row>35</xdr:row>
      <xdr:rowOff>111076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1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121253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8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98243</xdr:rowOff>
    </xdr:from>
    <xdr:to>
      <xdr:col>24</xdr:col>
      <xdr:colOff>63500</xdr:colOff>
      <xdr:row>31</xdr:row>
      <xdr:rowOff>142434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241743"/>
          <a:ext cx="838200" cy="2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43008</xdr:rowOff>
    </xdr:from>
    <xdr:to>
      <xdr:col>19</xdr:col>
      <xdr:colOff>177800</xdr:colOff>
      <xdr:row>31</xdr:row>
      <xdr:rowOff>142434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357958"/>
          <a:ext cx="889000" cy="9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43008</xdr:rowOff>
    </xdr:from>
    <xdr:to>
      <xdr:col>15</xdr:col>
      <xdr:colOff>50800</xdr:colOff>
      <xdr:row>32</xdr:row>
      <xdr:rowOff>64165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357958"/>
          <a:ext cx="889000" cy="1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130074</xdr:rowOff>
    </xdr:from>
    <xdr:to>
      <xdr:col>10</xdr:col>
      <xdr:colOff>114300</xdr:colOff>
      <xdr:row>32</xdr:row>
      <xdr:rowOff>64165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445024"/>
          <a:ext cx="889000" cy="10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47443</xdr:rowOff>
    </xdr:from>
    <xdr:to>
      <xdr:col>24</xdr:col>
      <xdr:colOff>114300</xdr:colOff>
      <xdr:row>30</xdr:row>
      <xdr:rowOff>149043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1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14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91634</xdr:rowOff>
    </xdr:from>
    <xdr:to>
      <xdr:col>20</xdr:col>
      <xdr:colOff>38100</xdr:colOff>
      <xdr:row>32</xdr:row>
      <xdr:rowOff>21784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4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38311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18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163658</xdr:rowOff>
    </xdr:from>
    <xdr:to>
      <xdr:col>15</xdr:col>
      <xdr:colOff>101600</xdr:colOff>
      <xdr:row>31</xdr:row>
      <xdr:rowOff>93808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3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110335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08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13365</xdr:rowOff>
    </xdr:from>
    <xdr:to>
      <xdr:col>10</xdr:col>
      <xdr:colOff>165100</xdr:colOff>
      <xdr:row>32</xdr:row>
      <xdr:rowOff>114965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4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131492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27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79274</xdr:rowOff>
    </xdr:from>
    <xdr:to>
      <xdr:col>6</xdr:col>
      <xdr:colOff>38100</xdr:colOff>
      <xdr:row>32</xdr:row>
      <xdr:rowOff>9424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3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25951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16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61556</xdr:rowOff>
    </xdr:from>
    <xdr:to>
      <xdr:col>24</xdr:col>
      <xdr:colOff>62865</xdr:colOff>
      <xdr:row>58</xdr:row>
      <xdr:rowOff>166037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76956"/>
          <a:ext cx="1270" cy="113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169864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166037</xdr:rowOff>
    </xdr:from>
    <xdr:to>
      <xdr:col>24</xdr:col>
      <xdr:colOff>152400</xdr:colOff>
      <xdr:row>58</xdr:row>
      <xdr:rowOff>166037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8233</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52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61556</xdr:rowOff>
    </xdr:from>
    <xdr:to>
      <xdr:col>24</xdr:col>
      <xdr:colOff>152400</xdr:colOff>
      <xdr:row>52</xdr:row>
      <xdr:rowOff>61556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47610</xdr:rowOff>
    </xdr:from>
    <xdr:to>
      <xdr:col>24</xdr:col>
      <xdr:colOff>63500</xdr:colOff>
      <xdr:row>52</xdr:row>
      <xdr:rowOff>61556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791560"/>
          <a:ext cx="838200" cy="1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82169</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4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103742</xdr:rowOff>
    </xdr:from>
    <xdr:to>
      <xdr:col>24</xdr:col>
      <xdr:colOff>114300</xdr:colOff>
      <xdr:row>58</xdr:row>
      <xdr:rowOff>33892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47610</xdr:rowOff>
    </xdr:from>
    <xdr:to>
      <xdr:col>19</xdr:col>
      <xdr:colOff>177800</xdr:colOff>
      <xdr:row>53</xdr:row>
      <xdr:rowOff>95481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91560"/>
          <a:ext cx="889000" cy="39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107240</xdr:rowOff>
    </xdr:from>
    <xdr:to>
      <xdr:col>20</xdr:col>
      <xdr:colOff>38100</xdr:colOff>
      <xdr:row>58</xdr:row>
      <xdr:rowOff>37390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28517</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7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95481</xdr:rowOff>
    </xdr:from>
    <xdr:to>
      <xdr:col>15</xdr:col>
      <xdr:colOff>50800</xdr:colOff>
      <xdr:row>54</xdr:row>
      <xdr:rowOff>53566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182331"/>
          <a:ext cx="889000" cy="1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136166</xdr:rowOff>
    </xdr:from>
    <xdr:to>
      <xdr:col>15</xdr:col>
      <xdr:colOff>101600</xdr:colOff>
      <xdr:row>58</xdr:row>
      <xdr:rowOff>66316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57443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18430</xdr:rowOff>
    </xdr:from>
    <xdr:to>
      <xdr:col>10</xdr:col>
      <xdr:colOff>114300</xdr:colOff>
      <xdr:row>54</xdr:row>
      <xdr:rowOff>53566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276730"/>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147348</xdr:rowOff>
    </xdr:from>
    <xdr:to>
      <xdr:col>10</xdr:col>
      <xdr:colOff>165100</xdr:colOff>
      <xdr:row>58</xdr:row>
      <xdr:rowOff>77498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68625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152057</xdr:rowOff>
    </xdr:from>
    <xdr:to>
      <xdr:col>6</xdr:col>
      <xdr:colOff>38100</xdr:colOff>
      <xdr:row>58</xdr:row>
      <xdr:rowOff>82207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73334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10756</xdr:rowOff>
    </xdr:from>
    <xdr:to>
      <xdr:col>24</xdr:col>
      <xdr:colOff>114300</xdr:colOff>
      <xdr:row>52</xdr:row>
      <xdr:rowOff>112356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135233</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79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168260</xdr:rowOff>
    </xdr:from>
    <xdr:to>
      <xdr:col>20</xdr:col>
      <xdr:colOff>38100</xdr:colOff>
      <xdr:row>51</xdr:row>
      <xdr:rowOff>98410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7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114937</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8515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44681</xdr:rowOff>
    </xdr:from>
    <xdr:to>
      <xdr:col>15</xdr:col>
      <xdr:colOff>101600</xdr:colOff>
      <xdr:row>53</xdr:row>
      <xdr:rowOff>146281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162808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90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2766</xdr:rowOff>
    </xdr:from>
    <xdr:to>
      <xdr:col>10</xdr:col>
      <xdr:colOff>165100</xdr:colOff>
      <xdr:row>54</xdr:row>
      <xdr:rowOff>104366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120893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03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139080</xdr:rowOff>
    </xdr:from>
    <xdr:to>
      <xdr:col>6</xdr:col>
      <xdr:colOff>38100</xdr:colOff>
      <xdr:row>54</xdr:row>
      <xdr:rowOff>69230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85757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00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69548</xdr:rowOff>
    </xdr:from>
    <xdr:to>
      <xdr:col>24</xdr:col>
      <xdr:colOff>63500</xdr:colOff>
      <xdr:row>78</xdr:row>
      <xdr:rowOff>124343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2648"/>
          <a:ext cx="8382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110942</xdr:rowOff>
    </xdr:from>
    <xdr:to>
      <xdr:col>19</xdr:col>
      <xdr:colOff>177800</xdr:colOff>
      <xdr:row>78</xdr:row>
      <xdr:rowOff>124343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4042"/>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92439</xdr:rowOff>
    </xdr:from>
    <xdr:to>
      <xdr:col>15</xdr:col>
      <xdr:colOff>50800</xdr:colOff>
      <xdr:row>78</xdr:row>
      <xdr:rowOff>110942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5539"/>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38069</xdr:rowOff>
    </xdr:from>
    <xdr:to>
      <xdr:col>10</xdr:col>
      <xdr:colOff>114300</xdr:colOff>
      <xdr:row>78</xdr:row>
      <xdr:rowOff>92439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1169"/>
          <a:ext cx="889000" cy="5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18748</xdr:rowOff>
    </xdr:from>
    <xdr:to>
      <xdr:col>24</xdr:col>
      <xdr:colOff>114300</xdr:colOff>
      <xdr:row>78</xdr:row>
      <xdr:rowOff>120348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105125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73543</xdr:rowOff>
    </xdr:from>
    <xdr:to>
      <xdr:col>20</xdr:col>
      <xdr:colOff>38100</xdr:colOff>
      <xdr:row>79</xdr:row>
      <xdr:rowOff>3693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166270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60142</xdr:rowOff>
    </xdr:from>
    <xdr:to>
      <xdr:col>15</xdr:col>
      <xdr:colOff>101600</xdr:colOff>
      <xdr:row>78</xdr:row>
      <xdr:rowOff>161742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41639</xdr:rowOff>
    </xdr:from>
    <xdr:to>
      <xdr:col>10</xdr:col>
      <xdr:colOff>165100</xdr:colOff>
      <xdr:row>78</xdr:row>
      <xdr:rowOff>143239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134366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158719</xdr:rowOff>
    </xdr:from>
    <xdr:to>
      <xdr:col>6</xdr:col>
      <xdr:colOff>38100</xdr:colOff>
      <xdr:row>78</xdr:row>
      <xdr:rowOff>88869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79996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118357</xdr:rowOff>
    </xdr:from>
    <xdr:to>
      <xdr:col>24</xdr:col>
      <xdr:colOff>63500</xdr:colOff>
      <xdr:row>96</xdr:row>
      <xdr:rowOff>67249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06107"/>
          <a:ext cx="8382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118357</xdr:rowOff>
    </xdr:from>
    <xdr:to>
      <xdr:col>19</xdr:col>
      <xdr:colOff>177800</xdr:colOff>
      <xdr:row>95</xdr:row>
      <xdr:rowOff>134175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06107"/>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134175</xdr:rowOff>
    </xdr:from>
    <xdr:to>
      <xdr:col>15</xdr:col>
      <xdr:colOff>50800</xdr:colOff>
      <xdr:row>96</xdr:row>
      <xdr:rowOff>64452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1925"/>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63790</xdr:rowOff>
    </xdr:from>
    <xdr:to>
      <xdr:col>10</xdr:col>
      <xdr:colOff>114300</xdr:colOff>
      <xdr:row>96</xdr:row>
      <xdr:rowOff>64452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22990"/>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16449</xdr:rowOff>
    </xdr:from>
    <xdr:to>
      <xdr:col>24</xdr:col>
      <xdr:colOff>114300</xdr:colOff>
      <xdr:row>96</xdr:row>
      <xdr:rowOff>118049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7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166326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5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67557</xdr:rowOff>
    </xdr:from>
    <xdr:to>
      <xdr:col>20</xdr:col>
      <xdr:colOff>38100</xdr:colOff>
      <xdr:row>95</xdr:row>
      <xdr:rowOff>169157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160284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4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83375</xdr:rowOff>
    </xdr:from>
    <xdr:to>
      <xdr:col>15</xdr:col>
      <xdr:colOff>101600</xdr:colOff>
      <xdr:row>96</xdr:row>
      <xdr:rowOff>13525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4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13652</xdr:rowOff>
    </xdr:from>
    <xdr:to>
      <xdr:col>10</xdr:col>
      <xdr:colOff>165100</xdr:colOff>
      <xdr:row>96</xdr:row>
      <xdr:rowOff>115252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106379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12990</xdr:rowOff>
    </xdr:from>
    <xdr:to>
      <xdr:col>6</xdr:col>
      <xdr:colOff>38100</xdr:colOff>
      <xdr:row>96</xdr:row>
      <xdr:rowOff>114590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105717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4056</xdr:rowOff>
    </xdr:from>
    <xdr:to>
      <xdr:col>55</xdr:col>
      <xdr:colOff>0</xdr:colOff>
      <xdr:row>34</xdr:row>
      <xdr:rowOff>75566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319006"/>
          <a:ext cx="838200" cy="58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4056</xdr:rowOff>
    </xdr:from>
    <xdr:to>
      <xdr:col>50</xdr:col>
      <xdr:colOff>114300</xdr:colOff>
      <xdr:row>32</xdr:row>
      <xdr:rowOff>42450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319006"/>
          <a:ext cx="889000" cy="20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42450</xdr:rowOff>
    </xdr:from>
    <xdr:to>
      <xdr:col>45</xdr:col>
      <xdr:colOff>177800</xdr:colOff>
      <xdr:row>34</xdr:row>
      <xdr:rowOff>61191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528850"/>
          <a:ext cx="889000" cy="36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61191</xdr:rowOff>
    </xdr:from>
    <xdr:to>
      <xdr:col>41</xdr:col>
      <xdr:colOff>50800</xdr:colOff>
      <xdr:row>35</xdr:row>
      <xdr:rowOff>165530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890491"/>
          <a:ext cx="889000" cy="2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24766</xdr:rowOff>
    </xdr:from>
    <xdr:to>
      <xdr:col>55</xdr:col>
      <xdr:colOff>50800</xdr:colOff>
      <xdr:row>34</xdr:row>
      <xdr:rowOff>126366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47643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0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124706</xdr:rowOff>
    </xdr:from>
    <xdr:to>
      <xdr:col>50</xdr:col>
      <xdr:colOff>165100</xdr:colOff>
      <xdr:row>31</xdr:row>
      <xdr:rowOff>54856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71383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163100</xdr:rowOff>
    </xdr:from>
    <xdr:to>
      <xdr:col>46</xdr:col>
      <xdr:colOff>38100</xdr:colOff>
      <xdr:row>32</xdr:row>
      <xdr:rowOff>93250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4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109777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25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10391</xdr:rowOff>
    </xdr:from>
    <xdr:to>
      <xdr:col>41</xdr:col>
      <xdr:colOff>101600</xdr:colOff>
      <xdr:row>34</xdr:row>
      <xdr:rowOff>111991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8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128518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114730</xdr:rowOff>
    </xdr:from>
    <xdr:to>
      <xdr:col>36</xdr:col>
      <xdr:colOff>165100</xdr:colOff>
      <xdr:row>36</xdr:row>
      <xdr:rowOff>44880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61407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9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28990</xdr:rowOff>
    </xdr:from>
    <xdr:to>
      <xdr:col>54</xdr:col>
      <xdr:colOff>189865</xdr:colOff>
      <xdr:row>58</xdr:row>
      <xdr:rowOff>138273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9630190"/>
          <a:ext cx="1270" cy="45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142100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138273</xdr:rowOff>
    </xdr:from>
    <xdr:to>
      <xdr:col>55</xdr:col>
      <xdr:colOff>88900</xdr:colOff>
      <xdr:row>58</xdr:row>
      <xdr:rowOff>138273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147117</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94054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28990</xdr:rowOff>
    </xdr:from>
    <xdr:to>
      <xdr:col>55</xdr:col>
      <xdr:colOff>88900</xdr:colOff>
      <xdr:row>56</xdr:row>
      <xdr:rowOff>28990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630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120765</xdr:rowOff>
    </xdr:from>
    <xdr:to>
      <xdr:col>55</xdr:col>
      <xdr:colOff>0</xdr:colOff>
      <xdr:row>57</xdr:row>
      <xdr:rowOff>147334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21965"/>
          <a:ext cx="838200" cy="1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171262</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3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21385</xdr:rowOff>
    </xdr:from>
    <xdr:to>
      <xdr:col>55</xdr:col>
      <xdr:colOff>50800</xdr:colOff>
      <xdr:row>58</xdr:row>
      <xdr:rowOff>122985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74871</xdr:rowOff>
    </xdr:from>
    <xdr:to>
      <xdr:col>50</xdr:col>
      <xdr:colOff>114300</xdr:colOff>
      <xdr:row>57</xdr:row>
      <xdr:rowOff>147334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8818821"/>
          <a:ext cx="889000" cy="110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24376</xdr:rowOff>
    </xdr:from>
    <xdr:to>
      <xdr:col>50</xdr:col>
      <xdr:colOff>165100</xdr:colOff>
      <xdr:row>58</xdr:row>
      <xdr:rowOff>125976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117103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74871</xdr:rowOff>
    </xdr:from>
    <xdr:to>
      <xdr:col>45</xdr:col>
      <xdr:colOff>177800</xdr:colOff>
      <xdr:row>58</xdr:row>
      <xdr:rowOff>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8818821"/>
          <a:ext cx="889000" cy="11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25471</xdr:rowOff>
    </xdr:from>
    <xdr:to>
      <xdr:col>46</xdr:col>
      <xdr:colOff>38100</xdr:colOff>
      <xdr:row>58</xdr:row>
      <xdr:rowOff>127071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118198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xdr:rowOff>
    </xdr:from>
    <xdr:to>
      <xdr:col>41</xdr:col>
      <xdr:colOff>50800</xdr:colOff>
      <xdr:row>58</xdr:row>
      <xdr:rowOff>11095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4114"/>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69965</xdr:rowOff>
    </xdr:from>
    <xdr:to>
      <xdr:col>55</xdr:col>
      <xdr:colOff>50800</xdr:colOff>
      <xdr:row>57</xdr:row>
      <xdr:rowOff>115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156342</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86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96534</xdr:rowOff>
    </xdr:from>
    <xdr:to>
      <xdr:col>50</xdr:col>
      <xdr:colOff>165100</xdr:colOff>
      <xdr:row>58</xdr:row>
      <xdr:rowOff>26684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43211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24071</xdr:rowOff>
    </xdr:from>
    <xdr:to>
      <xdr:col>46</xdr:col>
      <xdr:colOff>38100</xdr:colOff>
      <xdr:row>51</xdr:row>
      <xdr:rowOff>125671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7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142198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8543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120664</xdr:rowOff>
    </xdr:from>
    <xdr:to>
      <xdr:col>41</xdr:col>
      <xdr:colOff>101600</xdr:colOff>
      <xdr:row>58</xdr:row>
      <xdr:rowOff>50814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67341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6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131745</xdr:rowOff>
    </xdr:from>
    <xdr:to>
      <xdr:col>36</xdr:col>
      <xdr:colOff>165100</xdr:colOff>
      <xdr:row>58</xdr:row>
      <xdr:rowOff>61895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78422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14427</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3216077"/>
          <a:ext cx="1270" cy="29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6849</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132554</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991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14427</xdr:rowOff>
    </xdr:from>
    <xdr:to>
      <xdr:col>55</xdr:col>
      <xdr:colOff>88900</xdr:colOff>
      <xdr:row>77</xdr:row>
      <xdr:rowOff>14427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21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14427</xdr:rowOff>
    </xdr:from>
    <xdr:to>
      <xdr:col>55</xdr:col>
      <xdr:colOff>0</xdr:colOff>
      <xdr:row>78</xdr:row>
      <xdr:rowOff>54307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16077"/>
          <a:ext cx="838200" cy="2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51299</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4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72872</xdr:rowOff>
    </xdr:from>
    <xdr:to>
      <xdr:col>55</xdr:col>
      <xdr:colOff>50800</xdr:colOff>
      <xdr:row>79</xdr:row>
      <xdr:rowOff>3022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135560</xdr:rowOff>
    </xdr:from>
    <xdr:to>
      <xdr:col>50</xdr:col>
      <xdr:colOff>114300</xdr:colOff>
      <xdr:row>78</xdr:row>
      <xdr:rowOff>54307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308510"/>
          <a:ext cx="889000" cy="11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71038</xdr:rowOff>
    </xdr:from>
    <xdr:to>
      <xdr:col>50</xdr:col>
      <xdr:colOff>165100</xdr:colOff>
      <xdr:row>79</xdr:row>
      <xdr:rowOff>1188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163765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135560</xdr:rowOff>
    </xdr:from>
    <xdr:to>
      <xdr:col>45</xdr:col>
      <xdr:colOff>177800</xdr:colOff>
      <xdr:row>78</xdr:row>
      <xdr:rowOff>109204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308510"/>
          <a:ext cx="889000" cy="11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73481</xdr:rowOff>
    </xdr:from>
    <xdr:to>
      <xdr:col>46</xdr:col>
      <xdr:colOff>38100</xdr:colOff>
      <xdr:row>79</xdr:row>
      <xdr:rowOff>3631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166208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109204</xdr:rowOff>
    </xdr:from>
    <xdr:to>
      <xdr:col>41</xdr:col>
      <xdr:colOff>50800</xdr:colOff>
      <xdr:row>78</xdr:row>
      <xdr:rowOff>123845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82304"/>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70706</xdr:rowOff>
    </xdr:from>
    <xdr:to>
      <xdr:col>41</xdr:col>
      <xdr:colOff>101600</xdr:colOff>
      <xdr:row>79</xdr:row>
      <xdr:rowOff>856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163433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71213</xdr:rowOff>
    </xdr:from>
    <xdr:to>
      <xdr:col>36</xdr:col>
      <xdr:colOff>165100</xdr:colOff>
      <xdr:row>79</xdr:row>
      <xdr:rowOff>1363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17890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135077</xdr:rowOff>
    </xdr:from>
    <xdr:to>
      <xdr:col>55</xdr:col>
      <xdr:colOff>50800</xdr:colOff>
      <xdr:row>77</xdr:row>
      <xdr:rowOff>65227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88104</xdr:rowOff>
    </xdr:from>
    <xdr:ext cx="69018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18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3507</xdr:rowOff>
    </xdr:from>
    <xdr:to>
      <xdr:col>50</xdr:col>
      <xdr:colOff>165100</xdr:colOff>
      <xdr:row>78</xdr:row>
      <xdr:rowOff>105107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121634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5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84760</xdr:rowOff>
    </xdr:from>
    <xdr:to>
      <xdr:col>46</xdr:col>
      <xdr:colOff>38100</xdr:colOff>
      <xdr:row>72</xdr:row>
      <xdr:rowOff>14910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2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31437</xdr:rowOff>
    </xdr:from>
    <xdr:ext cx="69018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05205" y="12032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58404</xdr:rowOff>
    </xdr:from>
    <xdr:to>
      <xdr:col>41</xdr:col>
      <xdr:colOff>101600</xdr:colOff>
      <xdr:row>78</xdr:row>
      <xdr:rowOff>160004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5081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20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73045</xdr:rowOff>
    </xdr:from>
    <xdr:to>
      <xdr:col>36</xdr:col>
      <xdr:colOff>165100</xdr:colOff>
      <xdr:row>79</xdr:row>
      <xdr:rowOff>3195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165772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91306</xdr:rowOff>
    </xdr:from>
    <xdr:to>
      <xdr:col>55</xdr:col>
      <xdr:colOff>0</xdr:colOff>
      <xdr:row>97</xdr:row>
      <xdr:rowOff>135145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21956"/>
          <a:ext cx="838200" cy="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91306</xdr:rowOff>
    </xdr:from>
    <xdr:to>
      <xdr:col>50</xdr:col>
      <xdr:colOff>114300</xdr:colOff>
      <xdr:row>97</xdr:row>
      <xdr:rowOff>153566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21956"/>
          <a:ext cx="889000" cy="6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96834</xdr:rowOff>
    </xdr:from>
    <xdr:to>
      <xdr:col>45</xdr:col>
      <xdr:colOff>177800</xdr:colOff>
      <xdr:row>97</xdr:row>
      <xdr:rowOff>153566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56034"/>
          <a:ext cx="889000" cy="2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76316</xdr:rowOff>
    </xdr:from>
    <xdr:to>
      <xdr:col>41</xdr:col>
      <xdr:colOff>50800</xdr:colOff>
      <xdr:row>96</xdr:row>
      <xdr:rowOff>96834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35516"/>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84345</xdr:rowOff>
    </xdr:from>
    <xdr:to>
      <xdr:col>55</xdr:col>
      <xdr:colOff>50800</xdr:colOff>
      <xdr:row>98</xdr:row>
      <xdr:rowOff>14495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107222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40506</xdr:rowOff>
    </xdr:from>
    <xdr:to>
      <xdr:col>50</xdr:col>
      <xdr:colOff>165100</xdr:colOff>
      <xdr:row>97</xdr:row>
      <xdr:rowOff>142106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158633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4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102766</xdr:rowOff>
    </xdr:from>
    <xdr:to>
      <xdr:col>46</xdr:col>
      <xdr:colOff>38100</xdr:colOff>
      <xdr:row>98</xdr:row>
      <xdr:rowOff>32916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49443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46034</xdr:rowOff>
    </xdr:from>
    <xdr:to>
      <xdr:col>41</xdr:col>
      <xdr:colOff>101600</xdr:colOff>
      <xdr:row>96</xdr:row>
      <xdr:rowOff>147634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164161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28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25516</xdr:rowOff>
    </xdr:from>
    <xdr:to>
      <xdr:col>36</xdr:col>
      <xdr:colOff>165100</xdr:colOff>
      <xdr:row>96</xdr:row>
      <xdr:rowOff>127116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143643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25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153689</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68789"/>
          <a:ext cx="889000" cy="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151244</xdr:rowOff>
    </xdr:from>
    <xdr:to>
      <xdr:col>76</xdr:col>
      <xdr:colOff>114300</xdr:colOff>
      <xdr:row>38</xdr:row>
      <xdr:rowOff>153689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66344"/>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29304</xdr:rowOff>
    </xdr:from>
    <xdr:to>
      <xdr:col>71</xdr:col>
      <xdr:colOff>177800</xdr:colOff>
      <xdr:row>38</xdr:row>
      <xdr:rowOff>151244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4404"/>
          <a:ext cx="889000" cy="12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102889</xdr:rowOff>
    </xdr:from>
    <xdr:to>
      <xdr:col>76</xdr:col>
      <xdr:colOff>165100</xdr:colOff>
      <xdr:row>39</xdr:row>
      <xdr:rowOff>33039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49566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100444</xdr:rowOff>
    </xdr:from>
    <xdr:to>
      <xdr:col>72</xdr:col>
      <xdr:colOff>38100</xdr:colOff>
      <xdr:row>39</xdr:row>
      <xdr:rowOff>30594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47121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149954</xdr:rowOff>
    </xdr:from>
    <xdr:to>
      <xdr:col>67</xdr:col>
      <xdr:colOff>101600</xdr:colOff>
      <xdr:row>38</xdr:row>
      <xdr:rowOff>80104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96631</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62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158593</xdr:rowOff>
    </xdr:from>
    <xdr:to>
      <xdr:col>85</xdr:col>
      <xdr:colOff>127000</xdr:colOff>
      <xdr:row>76</xdr:row>
      <xdr:rowOff>12285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17343"/>
          <a:ext cx="8382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158593</xdr:rowOff>
    </xdr:from>
    <xdr:to>
      <xdr:col>81</xdr:col>
      <xdr:colOff>50800</xdr:colOff>
      <xdr:row>76</xdr:row>
      <xdr:rowOff>62199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17343"/>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62199</xdr:rowOff>
    </xdr:from>
    <xdr:to>
      <xdr:col>76</xdr:col>
      <xdr:colOff>114300</xdr:colOff>
      <xdr:row>76</xdr:row>
      <xdr:rowOff>75002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9239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16346</xdr:rowOff>
    </xdr:from>
    <xdr:to>
      <xdr:col>71</xdr:col>
      <xdr:colOff>177800</xdr:colOff>
      <xdr:row>76</xdr:row>
      <xdr:rowOff>75002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46546"/>
          <a:ext cx="889000" cy="5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132934</xdr:rowOff>
    </xdr:from>
    <xdr:to>
      <xdr:col>85</xdr:col>
      <xdr:colOff>177800</xdr:colOff>
      <xdr:row>76</xdr:row>
      <xdr:rowOff>63085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91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155811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107793</xdr:rowOff>
    </xdr:from>
    <xdr:to>
      <xdr:col>81</xdr:col>
      <xdr:colOff>101600</xdr:colOff>
      <xdr:row>76</xdr:row>
      <xdr:rowOff>37943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54470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4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11399</xdr:rowOff>
    </xdr:from>
    <xdr:to>
      <xdr:col>76</xdr:col>
      <xdr:colOff>165100</xdr:colOff>
      <xdr:row>76</xdr:row>
      <xdr:rowOff>112999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4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129526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24202</xdr:rowOff>
    </xdr:from>
    <xdr:to>
      <xdr:col>72</xdr:col>
      <xdr:colOff>38100</xdr:colOff>
      <xdr:row>76</xdr:row>
      <xdr:rowOff>125802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142329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2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136996</xdr:rowOff>
    </xdr:from>
    <xdr:to>
      <xdr:col>67</xdr:col>
      <xdr:colOff>101600</xdr:colOff>
      <xdr:row>76</xdr:row>
      <xdr:rowOff>67146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83673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7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168478</xdr:rowOff>
    </xdr:from>
    <xdr:to>
      <xdr:col>85</xdr:col>
      <xdr:colOff>127000</xdr:colOff>
      <xdr:row>99</xdr:row>
      <xdr:rowOff>20937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99128"/>
          <a:ext cx="838200" cy="1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168478</xdr:rowOff>
    </xdr:from>
    <xdr:to>
      <xdr:col>81</xdr:col>
      <xdr:colOff>50800</xdr:colOff>
      <xdr:row>98</xdr:row>
      <xdr:rowOff>57920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99128"/>
          <a:ext cx="889000" cy="6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57920</xdr:rowOff>
    </xdr:from>
    <xdr:to>
      <xdr:col>76</xdr:col>
      <xdr:colOff>114300</xdr:colOff>
      <xdr:row>98</xdr:row>
      <xdr:rowOff>132842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60020"/>
          <a:ext cx="889000" cy="7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132842</xdr:rowOff>
    </xdr:from>
    <xdr:to>
      <xdr:col>71</xdr:col>
      <xdr:colOff>177800</xdr:colOff>
      <xdr:row>99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494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141587</xdr:rowOff>
    </xdr:from>
    <xdr:to>
      <xdr:col>85</xdr:col>
      <xdr:colOff>177800</xdr:colOff>
      <xdr:row>99</xdr:row>
      <xdr:rowOff>71737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56514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117678</xdr:rowOff>
    </xdr:from>
    <xdr:to>
      <xdr:col>81</xdr:col>
      <xdr:colOff>101600</xdr:colOff>
      <xdr:row>98</xdr:row>
      <xdr:rowOff>47828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64355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52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7120</xdr:rowOff>
    </xdr:from>
    <xdr:to>
      <xdr:col>76</xdr:col>
      <xdr:colOff>165100</xdr:colOff>
      <xdr:row>98</xdr:row>
      <xdr:rowOff>108720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99847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9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82042</xdr:rowOff>
    </xdr:from>
    <xdr:to>
      <xdr:col>72</xdr:col>
      <xdr:colOff>38100</xdr:colOff>
      <xdr:row>99</xdr:row>
      <xdr:rowOff>12192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3319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7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165100</xdr:rowOff>
    </xdr:from>
    <xdr:to>
      <xdr:col>67</xdr:col>
      <xdr:colOff>101600</xdr:colOff>
      <xdr:row>99</xdr:row>
      <xdr:rowOff>95250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86377</xdr:rowOff>
    </xdr:from>
    <xdr:ext cx="249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8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49750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650950"/>
          <a:ext cx="889000" cy="4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28061</xdr:rowOff>
    </xdr:from>
    <xdr:to>
      <xdr:col>107</xdr:col>
      <xdr:colOff>50800</xdr:colOff>
      <xdr:row>56</xdr:row>
      <xdr:rowOff>49750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286361"/>
          <a:ext cx="889000" cy="36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28061</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286361"/>
          <a:ext cx="889000" cy="79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170400</xdr:rowOff>
    </xdr:from>
    <xdr:to>
      <xdr:col>107</xdr:col>
      <xdr:colOff>101600</xdr:colOff>
      <xdr:row>56</xdr:row>
      <xdr:rowOff>100550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117077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3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148711</xdr:rowOff>
    </xdr:from>
    <xdr:to>
      <xdr:col>102</xdr:col>
      <xdr:colOff>165100</xdr:colOff>
      <xdr:row>54</xdr:row>
      <xdr:rowOff>78861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2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95388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0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128894</xdr:rowOff>
    </xdr:from>
    <xdr:to>
      <xdr:col>116</xdr:col>
      <xdr:colOff>63500</xdr:colOff>
      <xdr:row>77</xdr:row>
      <xdr:rowOff>164401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59094"/>
          <a:ext cx="838200" cy="20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100079</xdr:rowOff>
    </xdr:from>
    <xdr:to>
      <xdr:col>111</xdr:col>
      <xdr:colOff>177800</xdr:colOff>
      <xdr:row>77</xdr:row>
      <xdr:rowOff>164401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01729"/>
          <a:ext cx="889000" cy="6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100079</xdr:rowOff>
    </xdr:from>
    <xdr:to>
      <xdr:col>107</xdr:col>
      <xdr:colOff>50800</xdr:colOff>
      <xdr:row>77</xdr:row>
      <xdr:rowOff>101291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01729"/>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79612</xdr:rowOff>
    </xdr:from>
    <xdr:to>
      <xdr:col>102</xdr:col>
      <xdr:colOff>114300</xdr:colOff>
      <xdr:row>77</xdr:row>
      <xdr:rowOff>101291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81262"/>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78094</xdr:rowOff>
    </xdr:from>
    <xdr:to>
      <xdr:col>116</xdr:col>
      <xdr:colOff>114300</xdr:colOff>
      <xdr:row>77</xdr:row>
      <xdr:rowOff>8244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100971</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113601</xdr:rowOff>
    </xdr:from>
    <xdr:to>
      <xdr:col>112</xdr:col>
      <xdr:colOff>38100</xdr:colOff>
      <xdr:row>78</xdr:row>
      <xdr:rowOff>43751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34878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49279</xdr:rowOff>
    </xdr:from>
    <xdr:to>
      <xdr:col>107</xdr:col>
      <xdr:colOff>101600</xdr:colOff>
      <xdr:row>77</xdr:row>
      <xdr:rowOff>150879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142006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50491</xdr:rowOff>
    </xdr:from>
    <xdr:to>
      <xdr:col>102</xdr:col>
      <xdr:colOff>165100</xdr:colOff>
      <xdr:row>77</xdr:row>
      <xdr:rowOff>152091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143218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28812</xdr:rowOff>
    </xdr:from>
    <xdr:to>
      <xdr:col>98</xdr:col>
      <xdr:colOff>38100</xdr:colOff>
      <xdr:row>77</xdr:row>
      <xdr:rowOff>130412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121539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大きく乖離しているのが、人件費、補助費、物件費である。特に本村は、類似団体の中でもかなりの小規模単独離島であり、村内に事業者がいないこともあり、現在のサービスを維持するための委託料や人件費が多くかかっているのが現状である。また、離島のため資材の運搬などの輸送コストが事業費に上乗せされるなどの特殊事情による影響が、類似団体との乖離につながっていると考えている。補助費等が減少している要因については、第三セクター（粟島汽船）の前年度決算額に基づき算出している離島航路運航維持補助金が皆減となったためである。しかし、第三セクター（粟島汽船）の経営状況は依然として厳しい状況であるため、今後も継続的な支援が必要と考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本村は人口が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人と少ないことから、支出が人口の増減に起因しないもの（人件費、普通建設事業、物件費など）についての住民一人当たりの数値については、今後も変動することが予想される。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136995</xdr:rowOff>
    </xdr:from>
    <xdr:to>
      <xdr:col>24</xdr:col>
      <xdr:colOff>63500</xdr:colOff>
      <xdr:row>33</xdr:row>
      <xdr:rowOff>14637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623395"/>
          <a:ext cx="8382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14637</xdr:rowOff>
    </xdr:from>
    <xdr:to>
      <xdr:col>19</xdr:col>
      <xdr:colOff>177800</xdr:colOff>
      <xdr:row>33</xdr:row>
      <xdr:rowOff>51098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672487"/>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51098</xdr:rowOff>
    </xdr:from>
    <xdr:to>
      <xdr:col>15</xdr:col>
      <xdr:colOff>50800</xdr:colOff>
      <xdr:row>33</xdr:row>
      <xdr:rowOff>53689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70894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149625</xdr:rowOff>
    </xdr:from>
    <xdr:to>
      <xdr:col>10</xdr:col>
      <xdr:colOff>114300</xdr:colOff>
      <xdr:row>33</xdr:row>
      <xdr:rowOff>53689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636025"/>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86195</xdr:rowOff>
    </xdr:from>
    <xdr:to>
      <xdr:col>24</xdr:col>
      <xdr:colOff>114300</xdr:colOff>
      <xdr:row>33</xdr:row>
      <xdr:rowOff>16345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5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109072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135287</xdr:rowOff>
    </xdr:from>
    <xdr:to>
      <xdr:col>20</xdr:col>
      <xdr:colOff>38100</xdr:colOff>
      <xdr:row>33</xdr:row>
      <xdr:rowOff>65437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6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81964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3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298</xdr:rowOff>
    </xdr:from>
    <xdr:to>
      <xdr:col>15</xdr:col>
      <xdr:colOff>101600</xdr:colOff>
      <xdr:row>33</xdr:row>
      <xdr:rowOff>101898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6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118425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4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2889</xdr:rowOff>
    </xdr:from>
    <xdr:to>
      <xdr:col>10</xdr:col>
      <xdr:colOff>165100</xdr:colOff>
      <xdr:row>33</xdr:row>
      <xdr:rowOff>104489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6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121016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4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98825</xdr:rowOff>
    </xdr:from>
    <xdr:to>
      <xdr:col>6</xdr:col>
      <xdr:colOff>38100</xdr:colOff>
      <xdr:row>33</xdr:row>
      <xdr:rowOff>28975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5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45502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3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166767</xdr:rowOff>
    </xdr:from>
    <xdr:to>
      <xdr:col>24</xdr:col>
      <xdr:colOff>62865</xdr:colOff>
      <xdr:row>58</xdr:row>
      <xdr:rowOff>110268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596517"/>
          <a:ext cx="1270" cy="45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114095</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110268</xdr:rowOff>
    </xdr:from>
    <xdr:to>
      <xdr:col>24</xdr:col>
      <xdr:colOff>152400</xdr:colOff>
      <xdr:row>58</xdr:row>
      <xdr:rowOff>110268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113444</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9371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166767</xdr:rowOff>
    </xdr:from>
    <xdr:to>
      <xdr:col>24</xdr:col>
      <xdr:colOff>152400</xdr:colOff>
      <xdr:row>55</xdr:row>
      <xdr:rowOff>166767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9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80783</xdr:rowOff>
    </xdr:from>
    <xdr:to>
      <xdr:col>24</xdr:col>
      <xdr:colOff>63500</xdr:colOff>
      <xdr:row>56</xdr:row>
      <xdr:rowOff>138447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81983"/>
          <a:ext cx="838200" cy="5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156494</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6617</xdr:rowOff>
    </xdr:from>
    <xdr:to>
      <xdr:col>24</xdr:col>
      <xdr:colOff>114300</xdr:colOff>
      <xdr:row>58</xdr:row>
      <xdr:rowOff>108217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49633</xdr:rowOff>
    </xdr:from>
    <xdr:to>
      <xdr:col>19</xdr:col>
      <xdr:colOff>177800</xdr:colOff>
      <xdr:row>56</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622133"/>
          <a:ext cx="889000" cy="11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1979</xdr:rowOff>
    </xdr:from>
    <xdr:to>
      <xdr:col>20</xdr:col>
      <xdr:colOff>38100</xdr:colOff>
      <xdr:row>58</xdr:row>
      <xdr:rowOff>103579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94706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3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49633</xdr:rowOff>
    </xdr:from>
    <xdr:to>
      <xdr:col>15</xdr:col>
      <xdr:colOff>50800</xdr:colOff>
      <xdr:row>57</xdr:row>
      <xdr:rowOff>97349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622133"/>
          <a:ext cx="889000" cy="12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4412</xdr:rowOff>
    </xdr:from>
    <xdr:to>
      <xdr:col>15</xdr:col>
      <xdr:colOff>101600</xdr:colOff>
      <xdr:row>58</xdr:row>
      <xdr:rowOff>106012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97139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97349</xdr:rowOff>
    </xdr:from>
    <xdr:to>
      <xdr:col>10</xdr:col>
      <xdr:colOff>114300</xdr:colOff>
      <xdr:row>57</xdr:row>
      <xdr:rowOff>107774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69999"/>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29983</xdr:rowOff>
    </xdr:from>
    <xdr:to>
      <xdr:col>24</xdr:col>
      <xdr:colOff>114300</xdr:colOff>
      <xdr:row>56</xdr:row>
      <xdr:rowOff>131583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116360</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46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87647</xdr:rowOff>
    </xdr:from>
    <xdr:to>
      <xdr:col>20</xdr:col>
      <xdr:colOff>38100</xdr:colOff>
      <xdr:row>57</xdr:row>
      <xdr:rowOff>17797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34324</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464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170283</xdr:rowOff>
    </xdr:from>
    <xdr:to>
      <xdr:col>15</xdr:col>
      <xdr:colOff>101600</xdr:colOff>
      <xdr:row>50</xdr:row>
      <xdr:rowOff>100433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5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116960</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8346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46549</xdr:rowOff>
    </xdr:from>
    <xdr:to>
      <xdr:col>10</xdr:col>
      <xdr:colOff>165100</xdr:colOff>
      <xdr:row>57</xdr:row>
      <xdr:rowOff>148149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164676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9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56974</xdr:rowOff>
    </xdr:from>
    <xdr:to>
      <xdr:col>6</xdr:col>
      <xdr:colOff>38100</xdr:colOff>
      <xdr:row>57</xdr:row>
      <xdr:rowOff>158574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90212</xdr:rowOff>
    </xdr:from>
    <xdr:to>
      <xdr:col>24</xdr:col>
      <xdr:colOff>63500</xdr:colOff>
      <xdr:row>75</xdr:row>
      <xdr:rowOff>110379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48962"/>
          <a:ext cx="8382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87882</xdr:rowOff>
    </xdr:from>
    <xdr:to>
      <xdr:col>19</xdr:col>
      <xdr:colOff>177800</xdr:colOff>
      <xdr:row>75</xdr:row>
      <xdr:rowOff>110379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775182"/>
          <a:ext cx="889000" cy="19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87882</xdr:rowOff>
    </xdr:from>
    <xdr:to>
      <xdr:col>15</xdr:col>
      <xdr:colOff>50800</xdr:colOff>
      <xdr:row>76</xdr:row>
      <xdr:rowOff>31896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775182"/>
          <a:ext cx="889000" cy="2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19292</xdr:rowOff>
    </xdr:from>
    <xdr:to>
      <xdr:col>10</xdr:col>
      <xdr:colOff>114300</xdr:colOff>
      <xdr:row>76</xdr:row>
      <xdr:rowOff>31896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49492"/>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39412</xdr:rowOff>
    </xdr:from>
    <xdr:to>
      <xdr:col>24</xdr:col>
      <xdr:colOff>114300</xdr:colOff>
      <xdr:row>75</xdr:row>
      <xdr:rowOff>141012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62289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4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59579</xdr:rowOff>
    </xdr:from>
    <xdr:to>
      <xdr:col>20</xdr:col>
      <xdr:colOff>38100</xdr:colOff>
      <xdr:row>75</xdr:row>
      <xdr:rowOff>161178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183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6256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37082</xdr:rowOff>
    </xdr:from>
    <xdr:to>
      <xdr:col>15</xdr:col>
      <xdr:colOff>101600</xdr:colOff>
      <xdr:row>74</xdr:row>
      <xdr:rowOff>138682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7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155209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49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152546</xdr:rowOff>
    </xdr:from>
    <xdr:to>
      <xdr:col>10</xdr:col>
      <xdr:colOff>165100</xdr:colOff>
      <xdr:row>76</xdr:row>
      <xdr:rowOff>82696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8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139943</xdr:rowOff>
    </xdr:from>
    <xdr:to>
      <xdr:col>6</xdr:col>
      <xdr:colOff>38100</xdr:colOff>
      <xdr:row>76</xdr:row>
      <xdr:rowOff>70092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98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86620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145698</xdr:rowOff>
    </xdr:from>
    <xdr:to>
      <xdr:col>24</xdr:col>
      <xdr:colOff>63500</xdr:colOff>
      <xdr:row>95</xdr:row>
      <xdr:rowOff>165055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33448"/>
          <a:ext cx="8382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91162</xdr:rowOff>
    </xdr:from>
    <xdr:to>
      <xdr:col>19</xdr:col>
      <xdr:colOff>177800</xdr:colOff>
      <xdr:row>95</xdr:row>
      <xdr:rowOff>165055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78912"/>
          <a:ext cx="889000" cy="7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91162</xdr:rowOff>
    </xdr:from>
    <xdr:to>
      <xdr:col>15</xdr:col>
      <xdr:colOff>50800</xdr:colOff>
      <xdr:row>95</xdr:row>
      <xdr:rowOff>143838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78912"/>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66594</xdr:rowOff>
    </xdr:from>
    <xdr:to>
      <xdr:col>10</xdr:col>
      <xdr:colOff>114300</xdr:colOff>
      <xdr:row>95</xdr:row>
      <xdr:rowOff>143838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54344"/>
          <a:ext cx="889000" cy="7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94898</xdr:rowOff>
    </xdr:from>
    <xdr:to>
      <xdr:col>24</xdr:col>
      <xdr:colOff>114300</xdr:colOff>
      <xdr:row>96</xdr:row>
      <xdr:rowOff>25048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117775</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3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114255</xdr:rowOff>
    </xdr:from>
    <xdr:to>
      <xdr:col>20</xdr:col>
      <xdr:colOff>38100</xdr:colOff>
      <xdr:row>96</xdr:row>
      <xdr:rowOff>44405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60932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1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40362</xdr:rowOff>
    </xdr:from>
    <xdr:to>
      <xdr:col>15</xdr:col>
      <xdr:colOff>101600</xdr:colOff>
      <xdr:row>95</xdr:row>
      <xdr:rowOff>141962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158489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10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93038</xdr:rowOff>
    </xdr:from>
    <xdr:to>
      <xdr:col>10</xdr:col>
      <xdr:colOff>165100</xdr:colOff>
      <xdr:row>96</xdr:row>
      <xdr:rowOff>23188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39715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5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15794</xdr:rowOff>
    </xdr:from>
    <xdr:to>
      <xdr:col>6</xdr:col>
      <xdr:colOff>38100</xdr:colOff>
      <xdr:row>95</xdr:row>
      <xdr:rowOff>117394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133921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07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123961</xdr:rowOff>
    </xdr:from>
    <xdr:to>
      <xdr:col>55</xdr:col>
      <xdr:colOff>0</xdr:colOff>
      <xdr:row>56</xdr:row>
      <xdr:rowOff>136597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25161"/>
          <a:ext cx="8382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136597</xdr:rowOff>
    </xdr:from>
    <xdr:to>
      <xdr:col>50</xdr:col>
      <xdr:colOff>114300</xdr:colOff>
      <xdr:row>57</xdr:row>
      <xdr:rowOff>98313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37797"/>
          <a:ext cx="889000" cy="1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149738</xdr:rowOff>
    </xdr:from>
    <xdr:to>
      <xdr:col>45</xdr:col>
      <xdr:colOff>177800</xdr:colOff>
      <xdr:row>57</xdr:row>
      <xdr:rowOff>98313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50938"/>
          <a:ext cx="889000" cy="1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101579</xdr:rowOff>
    </xdr:from>
    <xdr:to>
      <xdr:col>41</xdr:col>
      <xdr:colOff>50800</xdr:colOff>
      <xdr:row>56</xdr:row>
      <xdr:rowOff>149738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02779"/>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73161</xdr:rowOff>
    </xdr:from>
    <xdr:to>
      <xdr:col>55</xdr:col>
      <xdr:colOff>50800</xdr:colOff>
      <xdr:row>57</xdr:row>
      <xdr:rowOff>3311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96038</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2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85797</xdr:rowOff>
    </xdr:from>
    <xdr:to>
      <xdr:col>50</xdr:col>
      <xdr:colOff>165100</xdr:colOff>
      <xdr:row>57</xdr:row>
      <xdr:rowOff>15947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32474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46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47513</xdr:rowOff>
    </xdr:from>
    <xdr:to>
      <xdr:col>46</xdr:col>
      <xdr:colOff>38100</xdr:colOff>
      <xdr:row>57</xdr:row>
      <xdr:rowOff>149113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165640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5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98938</xdr:rowOff>
    </xdr:from>
    <xdr:to>
      <xdr:col>41</xdr:col>
      <xdr:colOff>101600</xdr:colOff>
      <xdr:row>57</xdr:row>
      <xdr:rowOff>29088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45615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4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50779</xdr:rowOff>
    </xdr:from>
    <xdr:to>
      <xdr:col>36</xdr:col>
      <xdr:colOff>165100</xdr:colOff>
      <xdr:row>56</xdr:row>
      <xdr:rowOff>152379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168906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42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5367</xdr:rowOff>
    </xdr:from>
    <xdr:to>
      <xdr:col>55</xdr:col>
      <xdr:colOff>0</xdr:colOff>
      <xdr:row>77</xdr:row>
      <xdr:rowOff>42210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35567"/>
          <a:ext cx="8382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44248</xdr:rowOff>
    </xdr:from>
    <xdr:to>
      <xdr:col>50</xdr:col>
      <xdr:colOff>114300</xdr:colOff>
      <xdr:row>76</xdr:row>
      <xdr:rowOff>5367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902998"/>
          <a:ext cx="889000" cy="1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57587</xdr:rowOff>
    </xdr:from>
    <xdr:to>
      <xdr:col>45</xdr:col>
      <xdr:colOff>177800</xdr:colOff>
      <xdr:row>75</xdr:row>
      <xdr:rowOff>44248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401987"/>
          <a:ext cx="889000" cy="50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57587</xdr:rowOff>
    </xdr:from>
    <xdr:to>
      <xdr:col>41</xdr:col>
      <xdr:colOff>50800</xdr:colOff>
      <xdr:row>76</xdr:row>
      <xdr:rowOff>61237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401987"/>
          <a:ext cx="889000" cy="68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162860</xdr:rowOff>
    </xdr:from>
    <xdr:to>
      <xdr:col>55</xdr:col>
      <xdr:colOff>50800</xdr:colOff>
      <xdr:row>77</xdr:row>
      <xdr:rowOff>93010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126017</xdr:rowOff>
    </xdr:from>
    <xdr:to>
      <xdr:col>50</xdr:col>
      <xdr:colOff>165100</xdr:colOff>
      <xdr:row>76</xdr:row>
      <xdr:rowOff>56167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72694</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75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164898</xdr:rowOff>
    </xdr:from>
    <xdr:to>
      <xdr:col>46</xdr:col>
      <xdr:colOff>38100</xdr:colOff>
      <xdr:row>75</xdr:row>
      <xdr:rowOff>95048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111575</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62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6787</xdr:rowOff>
    </xdr:from>
    <xdr:to>
      <xdr:col>41</xdr:col>
      <xdr:colOff>101600</xdr:colOff>
      <xdr:row>72</xdr:row>
      <xdr:rowOff>108387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3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124914</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12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10437</xdr:rowOff>
    </xdr:from>
    <xdr:to>
      <xdr:col>36</xdr:col>
      <xdr:colOff>165100</xdr:colOff>
      <xdr:row>76</xdr:row>
      <xdr:rowOff>112037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128564</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81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75332</xdr:rowOff>
    </xdr:from>
    <xdr:to>
      <xdr:col>55</xdr:col>
      <xdr:colOff>0</xdr:colOff>
      <xdr:row>97</xdr:row>
      <xdr:rowOff>114395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5848732"/>
          <a:ext cx="838200" cy="89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114395</xdr:rowOff>
    </xdr:from>
    <xdr:to>
      <xdr:col>50</xdr:col>
      <xdr:colOff>114300</xdr:colOff>
      <xdr:row>97</xdr:row>
      <xdr:rowOff>157242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45045"/>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157242</xdr:rowOff>
    </xdr:from>
    <xdr:to>
      <xdr:col>45</xdr:col>
      <xdr:colOff>177800</xdr:colOff>
      <xdr:row>98</xdr:row>
      <xdr:rowOff>89661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87892"/>
          <a:ext cx="889000" cy="10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89661</xdr:rowOff>
    </xdr:from>
    <xdr:to>
      <xdr:col>41</xdr:col>
      <xdr:colOff>50800</xdr:colOff>
      <xdr:row>98</xdr:row>
      <xdr:rowOff>119549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91761"/>
          <a:ext cx="889000" cy="2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24532</xdr:rowOff>
    </xdr:from>
    <xdr:to>
      <xdr:col>55</xdr:col>
      <xdr:colOff>50800</xdr:colOff>
      <xdr:row>92</xdr:row>
      <xdr:rowOff>126132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57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47409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64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63595</xdr:rowOff>
    </xdr:from>
    <xdr:to>
      <xdr:col>50</xdr:col>
      <xdr:colOff>165100</xdr:colOff>
      <xdr:row>97</xdr:row>
      <xdr:rowOff>165195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10272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6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106442</xdr:rowOff>
    </xdr:from>
    <xdr:to>
      <xdr:col>46</xdr:col>
      <xdr:colOff>38100</xdr:colOff>
      <xdr:row>98</xdr:row>
      <xdr:rowOff>36592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53119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1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38861</xdr:rowOff>
    </xdr:from>
    <xdr:to>
      <xdr:col>41</xdr:col>
      <xdr:colOff>101600</xdr:colOff>
      <xdr:row>98</xdr:row>
      <xdr:rowOff>140461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131588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3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68749</xdr:rowOff>
    </xdr:from>
    <xdr:to>
      <xdr:col>36</xdr:col>
      <xdr:colOff>165100</xdr:colOff>
      <xdr:row>98</xdr:row>
      <xdr:rowOff>170349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161476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143947</xdr:rowOff>
    </xdr:from>
    <xdr:to>
      <xdr:col>85</xdr:col>
      <xdr:colOff>126364</xdr:colOff>
      <xdr:row>38</xdr:row>
      <xdr:rowOff>121094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973247"/>
          <a:ext cx="1269" cy="66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124921</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121094</xdr:rowOff>
    </xdr:from>
    <xdr:to>
      <xdr:col>86</xdr:col>
      <xdr:colOff>25400</xdr:colOff>
      <xdr:row>38</xdr:row>
      <xdr:rowOff>121094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90624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74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143947</xdr:rowOff>
    </xdr:from>
    <xdr:to>
      <xdr:col>86</xdr:col>
      <xdr:colOff>25400</xdr:colOff>
      <xdr:row>34</xdr:row>
      <xdr:rowOff>143947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97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99220</xdr:rowOff>
    </xdr:from>
    <xdr:to>
      <xdr:col>85</xdr:col>
      <xdr:colOff>127000</xdr:colOff>
      <xdr:row>37</xdr:row>
      <xdr:rowOff>48649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414170"/>
          <a:ext cx="838200" cy="9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103471</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4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125044</xdr:rowOff>
    </xdr:from>
    <xdr:to>
      <xdr:col>85</xdr:col>
      <xdr:colOff>177800</xdr:colOff>
      <xdr:row>38</xdr:row>
      <xdr:rowOff>55194</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6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99220</xdr:rowOff>
    </xdr:from>
    <xdr:to>
      <xdr:col>81</xdr:col>
      <xdr:colOff>50800</xdr:colOff>
      <xdr:row>37</xdr:row>
      <xdr:rowOff>20110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414170"/>
          <a:ext cx="889000" cy="94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128407</xdr:rowOff>
    </xdr:from>
    <xdr:to>
      <xdr:col>81</xdr:col>
      <xdr:colOff>101600</xdr:colOff>
      <xdr:row>38</xdr:row>
      <xdr:rowOff>58556</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49684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6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20110</xdr:rowOff>
    </xdr:from>
    <xdr:to>
      <xdr:col>76</xdr:col>
      <xdr:colOff>114300</xdr:colOff>
      <xdr:row>37</xdr:row>
      <xdr:rowOff>129587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63760"/>
          <a:ext cx="889000" cy="1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130185</xdr:rowOff>
    </xdr:from>
    <xdr:to>
      <xdr:col>76</xdr:col>
      <xdr:colOff>165100</xdr:colOff>
      <xdr:row>38</xdr:row>
      <xdr:rowOff>60335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51462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119403</xdr:rowOff>
    </xdr:from>
    <xdr:to>
      <xdr:col>71</xdr:col>
      <xdr:colOff>177800</xdr:colOff>
      <xdr:row>37</xdr:row>
      <xdr:rowOff>129587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63053"/>
          <a:ext cx="889000" cy="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100414</xdr:rowOff>
    </xdr:from>
    <xdr:to>
      <xdr:col>72</xdr:col>
      <xdr:colOff>38100</xdr:colOff>
      <xdr:row>38</xdr:row>
      <xdr:rowOff>30564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21692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139137</xdr:rowOff>
    </xdr:from>
    <xdr:to>
      <xdr:col>67</xdr:col>
      <xdr:colOff>101600</xdr:colOff>
      <xdr:row>38</xdr:row>
      <xdr:rowOff>69287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169299</xdr:rowOff>
    </xdr:from>
    <xdr:to>
      <xdr:col>85</xdr:col>
      <xdr:colOff>177800</xdr:colOff>
      <xdr:row>37</xdr:row>
      <xdr:rowOff>99449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20726</xdr:rowOff>
    </xdr:from>
    <xdr:ext cx="599010"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9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48420</xdr:rowOff>
    </xdr:from>
    <xdr:to>
      <xdr:col>81</xdr:col>
      <xdr:colOff>101600</xdr:colOff>
      <xdr:row>31</xdr:row>
      <xdr:rowOff>150020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3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166547</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181795" y="513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140760</xdr:rowOff>
    </xdr:from>
    <xdr:to>
      <xdr:col>76</xdr:col>
      <xdr:colOff>165100</xdr:colOff>
      <xdr:row>37</xdr:row>
      <xdr:rowOff>70910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87437</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292795" y="608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78787</xdr:rowOff>
    </xdr:from>
    <xdr:to>
      <xdr:col>72</xdr:col>
      <xdr:colOff>38100</xdr:colOff>
      <xdr:row>38</xdr:row>
      <xdr:rowOff>8937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25464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68603</xdr:rowOff>
    </xdr:from>
    <xdr:to>
      <xdr:col>67</xdr:col>
      <xdr:colOff>101600</xdr:colOff>
      <xdr:row>37</xdr:row>
      <xdr:rowOff>170203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148907</xdr:rowOff>
    </xdr:from>
    <xdr:to>
      <xdr:col>85</xdr:col>
      <xdr:colOff>127000</xdr:colOff>
      <xdr:row>56</xdr:row>
      <xdr:rowOff>42621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578657"/>
          <a:ext cx="838200" cy="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157234</xdr:rowOff>
    </xdr:from>
    <xdr:to>
      <xdr:col>81</xdr:col>
      <xdr:colOff>50800</xdr:colOff>
      <xdr:row>56</xdr:row>
      <xdr:rowOff>42621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586984"/>
          <a:ext cx="889000" cy="5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69807</xdr:rowOff>
    </xdr:from>
    <xdr:to>
      <xdr:col>76</xdr:col>
      <xdr:colOff>114300</xdr:colOff>
      <xdr:row>55</xdr:row>
      <xdr:rowOff>157234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499557"/>
          <a:ext cx="889000" cy="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69807</xdr:rowOff>
    </xdr:from>
    <xdr:to>
      <xdr:col>71</xdr:col>
      <xdr:colOff>177800</xdr:colOff>
      <xdr:row>56</xdr:row>
      <xdr:rowOff>156464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499557"/>
          <a:ext cx="889000" cy="2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98107</xdr:rowOff>
    </xdr:from>
    <xdr:to>
      <xdr:col>85</xdr:col>
      <xdr:colOff>177800</xdr:colOff>
      <xdr:row>56</xdr:row>
      <xdr:rowOff>28257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5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120984</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7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163271</xdr:rowOff>
    </xdr:from>
    <xdr:to>
      <xdr:col>81</xdr:col>
      <xdr:colOff>101600</xdr:colOff>
      <xdr:row>56</xdr:row>
      <xdr:rowOff>93421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109948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36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106434</xdr:rowOff>
    </xdr:from>
    <xdr:to>
      <xdr:col>76</xdr:col>
      <xdr:colOff>165100</xdr:colOff>
      <xdr:row>56</xdr:row>
      <xdr:rowOff>36584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5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53111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3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19007</xdr:rowOff>
    </xdr:from>
    <xdr:to>
      <xdr:col>72</xdr:col>
      <xdr:colOff>38100</xdr:colOff>
      <xdr:row>55</xdr:row>
      <xdr:rowOff>120607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4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137134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22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105664</xdr:rowOff>
    </xdr:from>
    <xdr:to>
      <xdr:col>67</xdr:col>
      <xdr:colOff>101600</xdr:colOff>
      <xdr:row>57</xdr:row>
      <xdr:rowOff>35814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52341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48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153688</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26788"/>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151245</xdr:rowOff>
    </xdr:from>
    <xdr:to>
      <xdr:col>76</xdr:col>
      <xdr:colOff>114300</xdr:colOff>
      <xdr:row>78</xdr:row>
      <xdr:rowOff>153688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24345"/>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29304</xdr:rowOff>
    </xdr:from>
    <xdr:to>
      <xdr:col>71</xdr:col>
      <xdr:colOff>177800</xdr:colOff>
      <xdr:row>78</xdr:row>
      <xdr:rowOff>151245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02404"/>
          <a:ext cx="889000" cy="1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102888</xdr:rowOff>
    </xdr:from>
    <xdr:to>
      <xdr:col>76</xdr:col>
      <xdr:colOff>165100</xdr:colOff>
      <xdr:row>79</xdr:row>
      <xdr:rowOff>33038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49565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2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100445</xdr:rowOff>
    </xdr:from>
    <xdr:to>
      <xdr:col>72</xdr:col>
      <xdr:colOff>38100</xdr:colOff>
      <xdr:row>79</xdr:row>
      <xdr:rowOff>30595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47122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149954</xdr:rowOff>
    </xdr:from>
    <xdr:to>
      <xdr:col>67</xdr:col>
      <xdr:colOff>101600</xdr:colOff>
      <xdr:row>78</xdr:row>
      <xdr:rowOff>80104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96631</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14795" y="1312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158593</xdr:rowOff>
    </xdr:from>
    <xdr:to>
      <xdr:col>85</xdr:col>
      <xdr:colOff>127000</xdr:colOff>
      <xdr:row>96</xdr:row>
      <xdr:rowOff>12285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446343"/>
          <a:ext cx="8382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158593</xdr:rowOff>
    </xdr:from>
    <xdr:to>
      <xdr:col>81</xdr:col>
      <xdr:colOff>50800</xdr:colOff>
      <xdr:row>96</xdr:row>
      <xdr:rowOff>62199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46343"/>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62199</xdr:rowOff>
    </xdr:from>
    <xdr:to>
      <xdr:col>76</xdr:col>
      <xdr:colOff>114300</xdr:colOff>
      <xdr:row>96</xdr:row>
      <xdr:rowOff>75002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2139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16346</xdr:rowOff>
    </xdr:from>
    <xdr:to>
      <xdr:col>71</xdr:col>
      <xdr:colOff>177800</xdr:colOff>
      <xdr:row>96</xdr:row>
      <xdr:rowOff>75002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75546"/>
          <a:ext cx="889000" cy="5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132935</xdr:rowOff>
    </xdr:from>
    <xdr:to>
      <xdr:col>85</xdr:col>
      <xdr:colOff>177800</xdr:colOff>
      <xdr:row>96</xdr:row>
      <xdr:rowOff>63085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155812</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7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107793</xdr:rowOff>
    </xdr:from>
    <xdr:to>
      <xdr:col>81</xdr:col>
      <xdr:colOff>101600</xdr:colOff>
      <xdr:row>96</xdr:row>
      <xdr:rowOff>37943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54470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1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11399</xdr:rowOff>
    </xdr:from>
    <xdr:to>
      <xdr:col>76</xdr:col>
      <xdr:colOff>165100</xdr:colOff>
      <xdr:row>96</xdr:row>
      <xdr:rowOff>112999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129526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24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24202</xdr:rowOff>
    </xdr:from>
    <xdr:to>
      <xdr:col>72</xdr:col>
      <xdr:colOff>38100</xdr:colOff>
      <xdr:row>96</xdr:row>
      <xdr:rowOff>125802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142329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25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136996</xdr:rowOff>
    </xdr:from>
    <xdr:to>
      <xdr:col>67</xdr:col>
      <xdr:colOff>101600</xdr:colOff>
      <xdr:row>96</xdr:row>
      <xdr:rowOff>67146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83673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19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年度と比較して大きく増減しているのが、消防費、商工費、土木費である。消防費が大きく減少している要因としては、令和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年度にクラウド型防災・安全情報伝達システム整備工事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118,567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千円を実施したためである。また、商工費については、令和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年度に遊具の設置等観光諸施設の整備を実施したため、その分が減額となっている。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また、土木費が大きく増加しているのは、内浦公営住宅整備工事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169,694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千円を実施したためである。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財政調整基金については、資金不足解消のため、令和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百万円の取り崩しを行った。それに伴い、実質単年度収支もマイナスになっている。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引き続き、行財政改革による事務事業の見直しや、経常的経費の削減および歳入の確保を図ることで、健全な行財政運営に努めていく。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連結実質赤字は生じておらず、各会計単独でみても、赤字は生じていない。特別会計については、一般会計からの繰入れに依存する要素はあるものの、全般的には健全な財政運営が図られている。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今後は、一般会計からの基準外繰入額が大きい特別会計の事業について、経費の削減および歳入の確保を図るなど、より一層の健全化に努めていく。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年度の実質公債費比率の分子は、令和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 して増加しているが、これは、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集落排水事業特別会計における公営企業債の元利償還金に対する一般会計繰入額が増加したこと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新規事業を行う際は事業内容を十分に検討するとともに、継続事業については内容の見直しを行うなど、村債の新規発行額の抑制を図っていく。また、交付税措置率の高い起債を有効活用し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満期一括償還地方債を利用していないため、積立ては行っていない。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将来負担額を充当可能財源等が上回り、将来負担比率がゼロとなった。 これは、充当可能基金の増加が主な要因であるが、今後の地方債の新規発行などにより、将来負担比率が増加傾向となることが予想される。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そのため、新規発行が必要となる事業については、内容を十分に検討しながら慎重に進めるなど、将来負担額の抑制と充当可能財源等の確保に努め、健全な比率を維持できるよう努める。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新潟県粟島浦村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年度は、財源調整のため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百万円を取り崩し、地域振興および人材育成のための事業に充当するため、ふるさと創生基金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百万円を取り崩した。ふるさと納税を財源とするふるさと粟島応援基金および減債基金の積み立てを行ったが、取崩額のほうが大きかったため、基金総額は減少した。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今後も同程度の残高を維持するとともに、ふるさと納税における寄附金を増やすことで、ふるさと粟島応援基金へ適切に積立てを行うなど、その他特定目的基金の全体的な底上げを行っていく。また、使途の明瞭化に努め、基金の各目的に沿った活用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・開発整備基金：村の開発整備事業の資金に充当する。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・地域福祉基金：地域における保健福祉活動の推進に充当する。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・ふるさと創生基金：歴史や伝統及び文化や産業の振興並びに人材育成、後継者対策等の事業により、地域の活性化に充当する。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・土地開発基金：公共用地等の先行取得に充当する。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・ふるさと粟島応援基金：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ふるさと納税による寄附金で、教育・福祉・産業振興等の施策の財源に充当する。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・ふるさと創生基金：地域振興および人材育成のための事業へ基金を充当したため、減少した。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・ふるさと粟島応援基金：財源であるふるさと応援寄附金の額が前年度より増加し、基金への積み立てを行ったため増加した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・ふるさと創生基金：産業の振興等、適切な事業の資金に充当していく。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・ふるさと粟島応援基金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：ふるさと納税による寄附金の増額を図ることで、地域活性化のための事業に充当していく。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財源調整のため、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百万円取崩しを行ったことから減少した。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引き続き、将来的な一般財源の不足等に備えて優先的に積み立てを行っていく。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公債費の適正化に備え、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百万円の積み立てを行ったことから増加した。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村債の償還及び村債の適正な管理に必要な財源を確保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するため、計画的に減債基金への積立てを行っていく。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1789015</v>
      </c>
      <c r="BO4" s="371"/>
      <c r="BP4" s="371"/>
      <c r="BQ4" s="371"/>
      <c r="BR4" s="371"/>
      <c r="BS4" s="371"/>
      <c r="BT4" s="371"/>
      <c r="BU4" s="372"/>
      <c r="BV4" s="370">
        <v>1678707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61.6</v>
      </c>
      <c r="CU4" s="377"/>
      <c r="CV4" s="377"/>
      <c r="CW4" s="377"/>
      <c r="CX4" s="377"/>
      <c r="CY4" s="377"/>
      <c r="CZ4" s="377"/>
      <c r="DA4" s="378"/>
      <c r="DB4" s="376">
        <v>63.4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1431901</v>
      </c>
      <c r="BO5" s="408"/>
      <c r="BP5" s="408"/>
      <c r="BQ5" s="408"/>
      <c r="BR5" s="408"/>
      <c r="BS5" s="408"/>
      <c r="BT5" s="408"/>
      <c r="BU5" s="409"/>
      <c r="BV5" s="407">
        <v>1331814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83.9</v>
      </c>
      <c r="CU5" s="405"/>
      <c r="CV5" s="405"/>
      <c r="CW5" s="405"/>
      <c r="CX5" s="405"/>
      <c r="CY5" s="405"/>
      <c r="CZ5" s="405"/>
      <c r="DA5" s="406"/>
      <c r="DB5" s="404">
        <v>79.900000000000006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357114</v>
      </c>
      <c r="BO6" s="408"/>
      <c r="BP6" s="408"/>
      <c r="BQ6" s="408"/>
      <c r="BR6" s="408"/>
      <c r="BS6" s="408"/>
      <c r="BT6" s="408"/>
      <c r="BU6" s="409"/>
      <c r="BV6" s="407">
        <v>346893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84.2</v>
      </c>
      <c r="CU6" s="445"/>
      <c r="CV6" s="445"/>
      <c r="CW6" s="445"/>
      <c r="CX6" s="445"/>
      <c r="CY6" s="445"/>
      <c r="CZ6" s="445"/>
      <c r="DA6" s="446"/>
      <c r="DB6" s="444">
        <v>80.5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9106</v>
      </c>
      <c r="BO7" s="408"/>
      <c r="BP7" s="408"/>
      <c r="BQ7" s="408"/>
      <c r="BR7" s="408"/>
      <c r="BS7" s="408"/>
      <c r="BT7" s="408"/>
      <c r="BU7" s="409"/>
      <c r="BV7" s="407">
        <v>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565291</v>
      </c>
      <c r="CU7" s="408"/>
      <c r="CV7" s="408"/>
      <c r="CW7" s="408"/>
      <c r="CX7" s="408"/>
      <c r="CY7" s="408"/>
      <c r="CZ7" s="408"/>
      <c r="DA7" s="409"/>
      <c r="DB7" s="407">
        <v>546954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348008</v>
      </c>
      <c r="BO8" s="408"/>
      <c r="BP8" s="408"/>
      <c r="BQ8" s="408"/>
      <c r="BR8" s="408"/>
      <c r="BS8" s="408"/>
      <c r="BT8" s="408"/>
      <c r="BU8" s="409"/>
      <c r="BV8" s="407">
        <v>346893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0.09</v>
      </c>
      <c r="CU8" s="448"/>
      <c r="CV8" s="448"/>
      <c r="CW8" s="448"/>
      <c r="CX8" s="448"/>
      <c r="CY8" s="448"/>
      <c r="CZ8" s="448"/>
      <c r="DA8" s="449"/>
      <c r="DB8" s="447">
        <v>0.1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353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1115</v>
      </c>
      <c r="BO9" s="408"/>
      <c r="BP9" s="408"/>
      <c r="BQ9" s="408"/>
      <c r="BR9" s="408"/>
      <c r="BS9" s="408"/>
      <c r="BT9" s="408"/>
      <c r="BU9" s="409"/>
      <c r="BV9" s="407">
        <v>12584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v>
      </c>
      <c r="CU9" s="405"/>
      <c r="CV9" s="405"/>
      <c r="CW9" s="405"/>
      <c r="CX9" s="405"/>
      <c r="CY9" s="405"/>
      <c r="CZ9" s="405"/>
      <c r="DA9" s="406"/>
      <c r="DB9" s="404">
        <v>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370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55000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323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321</v>
      </c>
      <c r="S13" s="492"/>
      <c r="T13" s="492"/>
      <c r="U13" s="492"/>
      <c r="V13" s="493"/>
      <c r="W13" s="423" t="s">
        <v>131</v>
      </c>
      <c r="X13" s="424"/>
      <c r="Y13" s="424"/>
      <c r="Z13" s="424"/>
      <c r="AA13" s="424"/>
      <c r="AB13" s="414"/>
      <c r="AC13" s="458">
        <v>82</v>
      </c>
      <c r="AD13" s="459"/>
      <c r="AE13" s="459"/>
      <c r="AF13" s="459"/>
      <c r="AG13" s="501"/>
      <c r="AH13" s="458">
        <v>71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-28885</v>
      </c>
      <c r="BO13" s="408"/>
      <c r="BP13" s="408"/>
      <c r="BQ13" s="408"/>
      <c r="BR13" s="408"/>
      <c r="BS13" s="408"/>
      <c r="BT13" s="408"/>
      <c r="BU13" s="409"/>
      <c r="BV13" s="407">
        <v>67584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329</v>
      </c>
      <c r="S14" s="492"/>
      <c r="T14" s="492"/>
      <c r="U14" s="492"/>
      <c r="V14" s="493"/>
      <c r="W14" s="397"/>
      <c r="X14" s="398"/>
      <c r="Y14" s="398"/>
      <c r="Z14" s="398"/>
      <c r="AA14" s="398"/>
      <c r="AB14" s="387"/>
      <c r="AC14" s="494">
        <v>31.2</v>
      </c>
      <c r="AD14" s="495"/>
      <c r="AE14" s="495"/>
      <c r="AF14" s="495"/>
      <c r="AG14" s="496"/>
      <c r="AH14" s="494">
        <v>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547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328</v>
      </c>
      <c r="S15" s="492"/>
      <c r="T15" s="492"/>
      <c r="U15" s="492"/>
      <c r="V15" s="493"/>
      <c r="W15" s="423" t="s">
        <v>137</v>
      </c>
      <c r="X15" s="424"/>
      <c r="Y15" s="424"/>
      <c r="Z15" s="424"/>
      <c r="AA15" s="424"/>
      <c r="AB15" s="414"/>
      <c r="AC15" s="458">
        <v>9</v>
      </c>
      <c r="AD15" s="459"/>
      <c r="AE15" s="459"/>
      <c r="AF15" s="459"/>
      <c r="AG15" s="501"/>
      <c r="AH15" s="458">
        <v>18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46932</v>
      </c>
      <c r="BO15" s="371"/>
      <c r="BP15" s="371"/>
      <c r="BQ15" s="371"/>
      <c r="BR15" s="371"/>
      <c r="BS15" s="371"/>
      <c r="BT15" s="371"/>
      <c r="BU15" s="372"/>
      <c r="BV15" s="370">
        <v>49157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v>
      </c>
      <c r="AD16" s="495"/>
      <c r="AE16" s="495"/>
      <c r="AF16" s="495"/>
      <c r="AG16" s="496"/>
      <c r="AH16" s="494">
        <v>6.8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520574</v>
      </c>
      <c r="BO16" s="408"/>
      <c r="BP16" s="408"/>
      <c r="BQ16" s="408"/>
      <c r="BR16" s="408"/>
      <c r="BS16" s="408"/>
      <c r="BT16" s="408"/>
      <c r="BU16" s="409"/>
      <c r="BV16" s="407">
        <v>530907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172</v>
      </c>
      <c r="AD17" s="459"/>
      <c r="AE17" s="459"/>
      <c r="AF17" s="459"/>
      <c r="AG17" s="501"/>
      <c r="AH17" s="458">
        <v>174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58008</v>
      </c>
      <c r="BO17" s="408"/>
      <c r="BP17" s="408"/>
      <c r="BQ17" s="408"/>
      <c r="BR17" s="408"/>
      <c r="BS17" s="408"/>
      <c r="BT17" s="408"/>
      <c r="BU17" s="409"/>
      <c r="BV17" s="407">
        <v>61299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9.7799999999999994</v>
      </c>
      <c r="M18" s="531"/>
      <c r="N18" s="531"/>
      <c r="O18" s="531"/>
      <c r="P18" s="531"/>
      <c r="Q18" s="531"/>
      <c r="R18" s="532"/>
      <c r="S18" s="532"/>
      <c r="T18" s="532"/>
      <c r="U18" s="532"/>
      <c r="V18" s="533"/>
      <c r="W18" s="425"/>
      <c r="X18" s="426"/>
      <c r="Y18" s="426"/>
      <c r="Z18" s="426"/>
      <c r="AA18" s="426"/>
      <c r="AB18" s="417"/>
      <c r="AC18" s="534">
        <v>65.400000000000006</v>
      </c>
      <c r="AD18" s="535"/>
      <c r="AE18" s="535"/>
      <c r="AF18" s="535"/>
      <c r="AG18" s="536"/>
      <c r="AH18" s="534">
        <v>66.2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476840</v>
      </c>
      <c r="BO18" s="408"/>
      <c r="BP18" s="408"/>
      <c r="BQ18" s="408"/>
      <c r="BR18" s="408"/>
      <c r="BS18" s="408"/>
      <c r="BT18" s="408"/>
      <c r="BU18" s="409"/>
      <c r="BV18" s="407">
        <v>440693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1158373</v>
      </c>
      <c r="BO19" s="408"/>
      <c r="BP19" s="408"/>
      <c r="BQ19" s="408"/>
      <c r="BR19" s="408"/>
      <c r="BS19" s="408"/>
      <c r="BT19" s="408"/>
      <c r="BU19" s="409"/>
      <c r="BV19" s="407">
        <v>1229044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1204099</v>
      </c>
      <c r="BO22" s="371"/>
      <c r="BP22" s="371"/>
      <c r="BQ22" s="371"/>
      <c r="BR22" s="371"/>
      <c r="BS22" s="371"/>
      <c r="BT22" s="371"/>
      <c r="BU22" s="372"/>
      <c r="BV22" s="370">
        <v>1113289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1154248</v>
      </c>
      <c r="BO23" s="408"/>
      <c r="BP23" s="408"/>
      <c r="BQ23" s="408"/>
      <c r="BR23" s="408"/>
      <c r="BS23" s="408"/>
      <c r="BT23" s="408"/>
      <c r="BU23" s="409"/>
      <c r="BV23" s="407">
        <v>1058825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6150</v>
      </c>
      <c r="R24" s="459"/>
      <c r="S24" s="459"/>
      <c r="T24" s="459"/>
      <c r="U24" s="459"/>
      <c r="V24" s="501"/>
      <c r="W24" s="553"/>
      <c r="X24" s="554"/>
      <c r="Y24" s="555"/>
      <c r="Z24" s="457" t="s">
        <v>162</v>
      </c>
      <c r="AA24" s="437"/>
      <c r="AB24" s="437"/>
      <c r="AC24" s="437"/>
      <c r="AD24" s="437"/>
      <c r="AE24" s="437"/>
      <c r="AF24" s="437"/>
      <c r="AG24" s="438"/>
      <c r="AH24" s="458">
        <v>20</v>
      </c>
      <c r="AI24" s="459"/>
      <c r="AJ24" s="459"/>
      <c r="AK24" s="459"/>
      <c r="AL24" s="501"/>
      <c r="AM24" s="458">
        <v>52320</v>
      </c>
      <c r="AN24" s="459"/>
      <c r="AO24" s="459"/>
      <c r="AP24" s="459"/>
      <c r="AQ24" s="459"/>
      <c r="AR24" s="501"/>
      <c r="AS24" s="458">
        <v>2616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1008537</v>
      </c>
      <c r="BO24" s="408"/>
      <c r="BP24" s="408"/>
      <c r="BQ24" s="408"/>
      <c r="BR24" s="408"/>
      <c r="BS24" s="408"/>
      <c r="BT24" s="408"/>
      <c r="BU24" s="409"/>
      <c r="BV24" s="407">
        <v>893313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5400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2030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325800</v>
      </c>
      <c r="BO28" s="371"/>
      <c r="BP28" s="371"/>
      <c r="BQ28" s="371"/>
      <c r="BR28" s="371"/>
      <c r="BS28" s="371"/>
      <c r="BT28" s="371"/>
      <c r="BU28" s="372"/>
      <c r="BV28" s="370">
        <v>355800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5</v>
      </c>
      <c r="M29" s="459"/>
      <c r="N29" s="459"/>
      <c r="O29" s="459"/>
      <c r="P29" s="501"/>
      <c r="Q29" s="458">
        <v>1090</v>
      </c>
      <c r="R29" s="459"/>
      <c r="S29" s="459"/>
      <c r="T29" s="459"/>
      <c r="U29" s="459"/>
      <c r="V29" s="501"/>
      <c r="W29" s="556"/>
      <c r="X29" s="557"/>
      <c r="Y29" s="558"/>
      <c r="Z29" s="457" t="s">
        <v>177</v>
      </c>
      <c r="AA29" s="437"/>
      <c r="AB29" s="437"/>
      <c r="AC29" s="437"/>
      <c r="AD29" s="437"/>
      <c r="AE29" s="437"/>
      <c r="AF29" s="437"/>
      <c r="AG29" s="438"/>
      <c r="AH29" s="458">
        <v>20</v>
      </c>
      <c r="AI29" s="459"/>
      <c r="AJ29" s="459"/>
      <c r="AK29" s="459"/>
      <c r="AL29" s="501"/>
      <c r="AM29" s="458">
        <v>52320</v>
      </c>
      <c r="AN29" s="459"/>
      <c r="AO29" s="459"/>
      <c r="AP29" s="459"/>
      <c r="AQ29" s="459"/>
      <c r="AR29" s="501"/>
      <c r="AS29" s="458">
        <v>2616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2037</v>
      </c>
      <c r="BO29" s="408"/>
      <c r="BP29" s="408"/>
      <c r="BQ29" s="408"/>
      <c r="BR29" s="408"/>
      <c r="BS29" s="408"/>
      <c r="BT29" s="408"/>
      <c r="BU29" s="409"/>
      <c r="BV29" s="407">
        <v>339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82.9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252139</v>
      </c>
      <c r="BO30" s="527"/>
      <c r="BP30" s="527"/>
      <c r="BQ30" s="527"/>
      <c r="BR30" s="527"/>
      <c r="BS30" s="527"/>
      <c r="BT30" s="527"/>
      <c r="BU30" s="528"/>
      <c r="BV30" s="526">
        <v>252857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新潟県市町村総合事務組合【一般会計】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粟島汽船株式会社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交流活性化事業特別会計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IF('各会計、関係団体の財政状況及び健全化判断比率'!B32="","",'各会計、関係団体の財政状況及び健全化判断比率'!B32)</f>
        <v>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新潟県市町村総合事務組合【職員退職手当支給事業特別会計】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新潟県市町村総合事務組合【消防団員等公務災害補償事業特別会計】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新潟県市町村総合事務組合【消防賞じゅつ金等支給事業特別会計】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新潟県市町村総合事務組合【非常勤職員公務災害補償等事業特別会計】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新潟県市町村総合事務組合【交通災害共済事業特別会計】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新潟県後期高齢者医療広域連合【一般会計】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新潟県後期高齢者医療広域連合【後期高齢者医療特別会計】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下越福祉行政組合【一般会計】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下越福祉行政組合【老人ホーム特別会計】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qZ2rO2K5j9AWWwUkLLuyyT+sRRBfblqmNPc5S/h9sNV3qENUHsNevy1ocY6ySiG7j1Kcjur3W5VyPcap34gBw==" saltValue="a6wtMSbnyCfndXAlFbss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41473</v>
      </c>
      <c r="S5" s="613"/>
      <c r="T5" s="613"/>
      <c r="U5" s="613"/>
      <c r="V5" s="613"/>
      <c r="W5" s="613"/>
      <c r="X5" s="613"/>
      <c r="Y5" s="614"/>
      <c r="Z5" s="615">
        <v>2.2999999999999998</v>
      </c>
      <c r="AA5" s="615"/>
      <c r="AB5" s="615"/>
      <c r="AC5" s="615"/>
      <c r="AD5" s="616">
        <v>41473</v>
      </c>
      <c r="AE5" s="616"/>
      <c r="AF5" s="616"/>
      <c r="AG5" s="616"/>
      <c r="AH5" s="616"/>
      <c r="AI5" s="616"/>
      <c r="AJ5" s="616"/>
      <c r="AK5" s="616"/>
      <c r="AL5" s="617">
        <v>7.3</v>
      </c>
      <c r="AM5" s="618"/>
      <c r="AN5" s="618"/>
      <c r="AO5" s="619"/>
      <c r="AP5" s="609" t="s">
        <v>216</v>
      </c>
      <c r="AQ5" s="610"/>
      <c r="AR5" s="610"/>
      <c r="AS5" s="610"/>
      <c r="AT5" s="610"/>
      <c r="AU5" s="610"/>
      <c r="AV5" s="610"/>
      <c r="AW5" s="610"/>
      <c r="AX5" s="610"/>
      <c r="AY5" s="610"/>
      <c r="AZ5" s="610"/>
      <c r="BA5" s="610"/>
      <c r="BB5" s="610"/>
      <c r="BC5" s="610"/>
      <c r="BD5" s="610"/>
      <c r="BE5" s="610"/>
      <c r="BF5" s="611"/>
      <c r="BG5" s="623">
        <v>41473</v>
      </c>
      <c r="BH5" s="624"/>
      <c r="BI5" s="624"/>
      <c r="BJ5" s="624"/>
      <c r="BK5" s="624"/>
      <c r="BL5" s="624"/>
      <c r="BM5" s="624"/>
      <c r="BN5" s="625"/>
      <c r="BO5" s="626">
        <v>100</v>
      </c>
      <c r="BP5" s="626"/>
      <c r="BQ5" s="626"/>
      <c r="BR5" s="626"/>
      <c r="BS5" s="627">
        <v>269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5548</v>
      </c>
      <c r="S6" s="624"/>
      <c r="T6" s="624"/>
      <c r="U6" s="624"/>
      <c r="V6" s="624"/>
      <c r="W6" s="624"/>
      <c r="X6" s="624"/>
      <c r="Y6" s="625"/>
      <c r="Z6" s="626">
        <v>0.3</v>
      </c>
      <c r="AA6" s="626"/>
      <c r="AB6" s="626"/>
      <c r="AC6" s="626"/>
      <c r="AD6" s="627">
        <v>5548</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41473</v>
      </c>
      <c r="BH6" s="624"/>
      <c r="BI6" s="624"/>
      <c r="BJ6" s="624"/>
      <c r="BK6" s="624"/>
      <c r="BL6" s="624"/>
      <c r="BM6" s="624"/>
      <c r="BN6" s="625"/>
      <c r="BO6" s="626">
        <v>100</v>
      </c>
      <c r="BP6" s="626"/>
      <c r="BQ6" s="626"/>
      <c r="BR6" s="626"/>
      <c r="BS6" s="627">
        <v>269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18780</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18755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v>
      </c>
      <c r="S7" s="624"/>
      <c r="T7" s="624"/>
      <c r="U7" s="624"/>
      <c r="V7" s="624"/>
      <c r="W7" s="624"/>
      <c r="X7" s="624"/>
      <c r="Y7" s="625"/>
      <c r="Z7" s="626">
        <v>0</v>
      </c>
      <c r="AA7" s="626"/>
      <c r="AB7" s="626"/>
      <c r="AC7" s="626"/>
      <c r="AD7" s="627">
        <v>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14680</v>
      </c>
      <c r="BH7" s="624"/>
      <c r="BI7" s="624"/>
      <c r="BJ7" s="624"/>
      <c r="BK7" s="624"/>
      <c r="BL7" s="624"/>
      <c r="BM7" s="624"/>
      <c r="BN7" s="625"/>
      <c r="BO7" s="626">
        <v>35.4</v>
      </c>
      <c r="BP7" s="626"/>
      <c r="BQ7" s="626"/>
      <c r="BR7" s="626"/>
      <c r="BS7" s="627">
        <v>269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567746</v>
      </c>
      <c r="CS7" s="624"/>
      <c r="CT7" s="624"/>
      <c r="CU7" s="624"/>
      <c r="CV7" s="624"/>
      <c r="CW7" s="624"/>
      <c r="CX7" s="624"/>
      <c r="CY7" s="625"/>
      <c r="CZ7" s="626">
        <v>39.6</v>
      </c>
      <c r="DA7" s="626"/>
      <c r="DB7" s="626"/>
      <c r="DC7" s="626"/>
      <c r="DD7" s="632">
        <v>247206</v>
      </c>
      <c r="DE7" s="624"/>
      <c r="DF7" s="624"/>
      <c r="DG7" s="624"/>
      <c r="DH7" s="624"/>
      <c r="DI7" s="624"/>
      <c r="DJ7" s="624"/>
      <c r="DK7" s="624"/>
      <c r="DL7" s="624"/>
      <c r="DM7" s="624"/>
      <c r="DN7" s="624"/>
      <c r="DO7" s="624"/>
      <c r="DP7" s="625"/>
      <c r="DQ7" s="632">
        <v>306128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143</v>
      </c>
      <c r="S8" s="624"/>
      <c r="T8" s="624"/>
      <c r="U8" s="624"/>
      <c r="V8" s="624"/>
      <c r="W8" s="624"/>
      <c r="X8" s="624"/>
      <c r="Y8" s="625"/>
      <c r="Z8" s="626">
        <v>0</v>
      </c>
      <c r="AA8" s="626"/>
      <c r="AB8" s="626"/>
      <c r="AC8" s="626"/>
      <c r="AD8" s="627">
        <v>143</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540</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108521</v>
      </c>
      <c r="CS8" s="624"/>
      <c r="CT8" s="624"/>
      <c r="CU8" s="624"/>
      <c r="CV8" s="624"/>
      <c r="CW8" s="624"/>
      <c r="CX8" s="624"/>
      <c r="CY8" s="625"/>
      <c r="CZ8" s="626">
        <v>7.6</v>
      </c>
      <c r="DA8" s="626"/>
      <c r="DB8" s="626"/>
      <c r="DC8" s="626"/>
      <c r="DD8" s="632" t="s">
        <v>122</v>
      </c>
      <c r="DE8" s="624"/>
      <c r="DF8" s="624"/>
      <c r="DG8" s="624"/>
      <c r="DH8" s="624"/>
      <c r="DI8" s="624"/>
      <c r="DJ8" s="624"/>
      <c r="DK8" s="624"/>
      <c r="DL8" s="624"/>
      <c r="DM8" s="624"/>
      <c r="DN8" s="624"/>
      <c r="DO8" s="624"/>
      <c r="DP8" s="625"/>
      <c r="DQ8" s="632">
        <v>85436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158</v>
      </c>
      <c r="S9" s="624"/>
      <c r="T9" s="624"/>
      <c r="U9" s="624"/>
      <c r="V9" s="624"/>
      <c r="W9" s="624"/>
      <c r="X9" s="624"/>
      <c r="Y9" s="625"/>
      <c r="Z9" s="626">
        <v>0</v>
      </c>
      <c r="AA9" s="626"/>
      <c r="AB9" s="626"/>
      <c r="AC9" s="626"/>
      <c r="AD9" s="627">
        <v>158</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11947</v>
      </c>
      <c r="BH9" s="624"/>
      <c r="BI9" s="624"/>
      <c r="BJ9" s="624"/>
      <c r="BK9" s="624"/>
      <c r="BL9" s="624"/>
      <c r="BM9" s="624"/>
      <c r="BN9" s="625"/>
      <c r="BO9" s="626">
        <v>28.8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99113</v>
      </c>
      <c r="CS9" s="624"/>
      <c r="CT9" s="624"/>
      <c r="CU9" s="624"/>
      <c r="CV9" s="624"/>
      <c r="CW9" s="624"/>
      <c r="CX9" s="624"/>
      <c r="CY9" s="625"/>
      <c r="CZ9" s="626">
        <v>6.9</v>
      </c>
      <c r="DA9" s="626"/>
      <c r="DB9" s="626"/>
      <c r="DC9" s="626"/>
      <c r="DD9" s="632">
        <v>656</v>
      </c>
      <c r="DE9" s="624"/>
      <c r="DF9" s="624"/>
      <c r="DG9" s="624"/>
      <c r="DH9" s="624"/>
      <c r="DI9" s="624"/>
      <c r="DJ9" s="624"/>
      <c r="DK9" s="624"/>
      <c r="DL9" s="624"/>
      <c r="DM9" s="624"/>
      <c r="DN9" s="624"/>
      <c r="DO9" s="624"/>
      <c r="DP9" s="625"/>
      <c r="DQ9" s="632">
        <v>67018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1251</v>
      </c>
      <c r="BH10" s="624"/>
      <c r="BI10" s="624"/>
      <c r="BJ10" s="624"/>
      <c r="BK10" s="624"/>
      <c r="BL10" s="624"/>
      <c r="BM10" s="624"/>
      <c r="BN10" s="625"/>
      <c r="BO10" s="626">
        <v>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9865</v>
      </c>
      <c r="S11" s="624"/>
      <c r="T11" s="624"/>
      <c r="U11" s="624"/>
      <c r="V11" s="624"/>
      <c r="W11" s="624"/>
      <c r="X11" s="624"/>
      <c r="Y11" s="625"/>
      <c r="Z11" s="628">
        <v>0.6</v>
      </c>
      <c r="AA11" s="629"/>
      <c r="AB11" s="629"/>
      <c r="AC11" s="635"/>
      <c r="AD11" s="632">
        <v>9865</v>
      </c>
      <c r="AE11" s="624"/>
      <c r="AF11" s="624"/>
      <c r="AG11" s="624"/>
      <c r="AH11" s="624"/>
      <c r="AI11" s="624"/>
      <c r="AJ11" s="624"/>
      <c r="AK11" s="625"/>
      <c r="AL11" s="628">
        <v>1.7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942</v>
      </c>
      <c r="BH11" s="624"/>
      <c r="BI11" s="624"/>
      <c r="BJ11" s="624"/>
      <c r="BK11" s="624"/>
      <c r="BL11" s="624"/>
      <c r="BM11" s="624"/>
      <c r="BN11" s="625"/>
      <c r="BO11" s="626">
        <v>2.2999999999999998</v>
      </c>
      <c r="BP11" s="626"/>
      <c r="BQ11" s="626"/>
      <c r="BR11" s="626"/>
      <c r="BS11" s="627">
        <v>269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138095</v>
      </c>
      <c r="CS11" s="624"/>
      <c r="CT11" s="624"/>
      <c r="CU11" s="624"/>
      <c r="CV11" s="624"/>
      <c r="CW11" s="624"/>
      <c r="CX11" s="624"/>
      <c r="CY11" s="625"/>
      <c r="CZ11" s="626">
        <v>9.6</v>
      </c>
      <c r="DA11" s="626"/>
      <c r="DB11" s="626"/>
      <c r="DC11" s="626"/>
      <c r="DD11" s="632">
        <v>64823</v>
      </c>
      <c r="DE11" s="624"/>
      <c r="DF11" s="624"/>
      <c r="DG11" s="624"/>
      <c r="DH11" s="624"/>
      <c r="DI11" s="624"/>
      <c r="DJ11" s="624"/>
      <c r="DK11" s="624"/>
      <c r="DL11" s="624"/>
      <c r="DM11" s="624"/>
      <c r="DN11" s="624"/>
      <c r="DO11" s="624"/>
      <c r="DP11" s="625"/>
      <c r="DQ11" s="632">
        <v>61546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23529</v>
      </c>
      <c r="BH12" s="624"/>
      <c r="BI12" s="624"/>
      <c r="BJ12" s="624"/>
      <c r="BK12" s="624"/>
      <c r="BL12" s="624"/>
      <c r="BM12" s="624"/>
      <c r="BN12" s="625"/>
      <c r="BO12" s="626">
        <v>56.7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29260</v>
      </c>
      <c r="CS12" s="624"/>
      <c r="CT12" s="624"/>
      <c r="CU12" s="624"/>
      <c r="CV12" s="624"/>
      <c r="CW12" s="624"/>
      <c r="CX12" s="624"/>
      <c r="CY12" s="625"/>
      <c r="CZ12" s="626">
        <v>2</v>
      </c>
      <c r="DA12" s="626"/>
      <c r="DB12" s="626"/>
      <c r="DC12" s="626"/>
      <c r="DD12" s="632">
        <v>6300</v>
      </c>
      <c r="DE12" s="624"/>
      <c r="DF12" s="624"/>
      <c r="DG12" s="624"/>
      <c r="DH12" s="624"/>
      <c r="DI12" s="624"/>
      <c r="DJ12" s="624"/>
      <c r="DK12" s="624"/>
      <c r="DL12" s="624"/>
      <c r="DM12" s="624"/>
      <c r="DN12" s="624"/>
      <c r="DO12" s="624"/>
      <c r="DP12" s="625"/>
      <c r="DQ12" s="632">
        <v>14461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23529</v>
      </c>
      <c r="BH13" s="624"/>
      <c r="BI13" s="624"/>
      <c r="BJ13" s="624"/>
      <c r="BK13" s="624"/>
      <c r="BL13" s="624"/>
      <c r="BM13" s="624"/>
      <c r="BN13" s="625"/>
      <c r="BO13" s="626">
        <v>56.7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242063</v>
      </c>
      <c r="CS13" s="624"/>
      <c r="CT13" s="624"/>
      <c r="CU13" s="624"/>
      <c r="CV13" s="624"/>
      <c r="CW13" s="624"/>
      <c r="CX13" s="624"/>
      <c r="CY13" s="625"/>
      <c r="CZ13" s="626">
        <v>16.899999999999999</v>
      </c>
      <c r="DA13" s="626"/>
      <c r="DB13" s="626"/>
      <c r="DC13" s="626"/>
      <c r="DD13" s="632">
        <v>175984</v>
      </c>
      <c r="DE13" s="624"/>
      <c r="DF13" s="624"/>
      <c r="DG13" s="624"/>
      <c r="DH13" s="624"/>
      <c r="DI13" s="624"/>
      <c r="DJ13" s="624"/>
      <c r="DK13" s="624"/>
      <c r="DL13" s="624"/>
      <c r="DM13" s="624"/>
      <c r="DN13" s="624"/>
      <c r="DO13" s="624"/>
      <c r="DP13" s="625"/>
      <c r="DQ13" s="632">
        <v>55356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47</v>
      </c>
      <c r="S14" s="624"/>
      <c r="T14" s="624"/>
      <c r="U14" s="624"/>
      <c r="V14" s="624"/>
      <c r="W14" s="624"/>
      <c r="X14" s="624"/>
      <c r="Y14" s="625"/>
      <c r="Z14" s="626">
        <v>0</v>
      </c>
      <c r="AA14" s="626"/>
      <c r="AB14" s="626"/>
      <c r="AC14" s="626"/>
      <c r="AD14" s="627">
        <v>47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1481</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37090</v>
      </c>
      <c r="CS14" s="624"/>
      <c r="CT14" s="624"/>
      <c r="CU14" s="624"/>
      <c r="CV14" s="624"/>
      <c r="CW14" s="624"/>
      <c r="CX14" s="624"/>
      <c r="CY14" s="625"/>
      <c r="CZ14" s="626">
        <v>2.6</v>
      </c>
      <c r="DA14" s="626"/>
      <c r="DB14" s="626"/>
      <c r="DC14" s="626"/>
      <c r="DD14" s="632">
        <v>10080</v>
      </c>
      <c r="DE14" s="624"/>
      <c r="DF14" s="624"/>
      <c r="DG14" s="624"/>
      <c r="DH14" s="624"/>
      <c r="DI14" s="624"/>
      <c r="DJ14" s="624"/>
      <c r="DK14" s="624"/>
      <c r="DL14" s="624"/>
      <c r="DM14" s="624"/>
      <c r="DN14" s="624"/>
      <c r="DO14" s="624"/>
      <c r="DP14" s="625"/>
      <c r="DQ14" s="632">
        <v>19824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1783</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98569</v>
      </c>
      <c r="CS15" s="624"/>
      <c r="CT15" s="624"/>
      <c r="CU15" s="624"/>
      <c r="CV15" s="624"/>
      <c r="CW15" s="624"/>
      <c r="CX15" s="624"/>
      <c r="CY15" s="625"/>
      <c r="CZ15" s="626">
        <v>6.9</v>
      </c>
      <c r="DA15" s="626"/>
      <c r="DB15" s="626"/>
      <c r="DC15" s="626"/>
      <c r="DD15" s="632">
        <v>6205</v>
      </c>
      <c r="DE15" s="624"/>
      <c r="DF15" s="624"/>
      <c r="DG15" s="624"/>
      <c r="DH15" s="624"/>
      <c r="DI15" s="624"/>
      <c r="DJ15" s="624"/>
      <c r="DK15" s="624"/>
      <c r="DL15" s="624"/>
      <c r="DM15" s="624"/>
      <c r="DN15" s="624"/>
      <c r="DO15" s="624"/>
      <c r="DP15" s="625"/>
      <c r="DQ15" s="632">
        <v>80071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440</v>
      </c>
      <c r="S16" s="624"/>
      <c r="T16" s="624"/>
      <c r="U16" s="624"/>
      <c r="V16" s="624"/>
      <c r="W16" s="624"/>
      <c r="X16" s="624"/>
      <c r="Y16" s="625"/>
      <c r="Z16" s="626">
        <v>0</v>
      </c>
      <c r="AA16" s="626"/>
      <c r="AB16" s="626"/>
      <c r="AC16" s="626"/>
      <c r="AD16" s="627">
        <v>440</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1135</v>
      </c>
      <c r="S17" s="624"/>
      <c r="T17" s="624"/>
      <c r="U17" s="624"/>
      <c r="V17" s="624"/>
      <c r="W17" s="624"/>
      <c r="X17" s="624"/>
      <c r="Y17" s="625"/>
      <c r="Z17" s="626">
        <v>0.1</v>
      </c>
      <c r="AA17" s="626"/>
      <c r="AB17" s="626"/>
      <c r="AC17" s="626"/>
      <c r="AD17" s="627">
        <v>1135</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92664</v>
      </c>
      <c r="CS17" s="624"/>
      <c r="CT17" s="624"/>
      <c r="CU17" s="624"/>
      <c r="CV17" s="624"/>
      <c r="CW17" s="624"/>
      <c r="CX17" s="624"/>
      <c r="CY17" s="625"/>
      <c r="CZ17" s="626">
        <v>6.5</v>
      </c>
      <c r="DA17" s="626"/>
      <c r="DB17" s="626"/>
      <c r="DC17" s="626"/>
      <c r="DD17" s="632" t="s">
        <v>122</v>
      </c>
      <c r="DE17" s="624"/>
      <c r="DF17" s="624"/>
      <c r="DG17" s="624"/>
      <c r="DH17" s="624"/>
      <c r="DI17" s="624"/>
      <c r="DJ17" s="624"/>
      <c r="DK17" s="624"/>
      <c r="DL17" s="624"/>
      <c r="DM17" s="624"/>
      <c r="DN17" s="624"/>
      <c r="DO17" s="624"/>
      <c r="DP17" s="625"/>
      <c r="DQ17" s="632">
        <v>92664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v>
      </c>
      <c r="S18" s="624"/>
      <c r="T18" s="624"/>
      <c r="U18" s="624"/>
      <c r="V18" s="624"/>
      <c r="W18" s="624"/>
      <c r="X18" s="624"/>
      <c r="Y18" s="625"/>
      <c r="Z18" s="626">
        <v>0</v>
      </c>
      <c r="AA18" s="626"/>
      <c r="AB18" s="626"/>
      <c r="AC18" s="626"/>
      <c r="AD18" s="627">
        <v>14</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v>
      </c>
      <c r="S19" s="624"/>
      <c r="T19" s="624"/>
      <c r="U19" s="624"/>
      <c r="V19" s="624"/>
      <c r="W19" s="624"/>
      <c r="X19" s="624"/>
      <c r="Y19" s="625"/>
      <c r="Z19" s="626">
        <v>0</v>
      </c>
      <c r="AA19" s="626"/>
      <c r="AB19" s="626"/>
      <c r="AC19" s="626"/>
      <c r="AD19" s="627">
        <v>14</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1431901</v>
      </c>
      <c r="CS20" s="624"/>
      <c r="CT20" s="624"/>
      <c r="CU20" s="624"/>
      <c r="CV20" s="624"/>
      <c r="CW20" s="624"/>
      <c r="CX20" s="624"/>
      <c r="CY20" s="625"/>
      <c r="CZ20" s="626">
        <v>100</v>
      </c>
      <c r="DA20" s="626"/>
      <c r="DB20" s="626"/>
      <c r="DC20" s="626"/>
      <c r="DD20" s="632">
        <v>511254</v>
      </c>
      <c r="DE20" s="624"/>
      <c r="DF20" s="624"/>
      <c r="DG20" s="624"/>
      <c r="DH20" s="624"/>
      <c r="DI20" s="624"/>
      <c r="DJ20" s="624"/>
      <c r="DK20" s="624"/>
      <c r="DL20" s="624"/>
      <c r="DM20" s="624"/>
      <c r="DN20" s="624"/>
      <c r="DO20" s="624"/>
      <c r="DP20" s="625"/>
      <c r="DQ20" s="632">
        <v>801259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696615</v>
      </c>
      <c r="S21" s="624"/>
      <c r="T21" s="624"/>
      <c r="U21" s="624"/>
      <c r="V21" s="624"/>
      <c r="W21" s="624"/>
      <c r="X21" s="624"/>
      <c r="Y21" s="625"/>
      <c r="Z21" s="626">
        <v>38.9</v>
      </c>
      <c r="AA21" s="626"/>
      <c r="AB21" s="626"/>
      <c r="AC21" s="626"/>
      <c r="AD21" s="627">
        <v>505509</v>
      </c>
      <c r="AE21" s="627"/>
      <c r="AF21" s="627"/>
      <c r="AG21" s="627"/>
      <c r="AH21" s="627"/>
      <c r="AI21" s="627"/>
      <c r="AJ21" s="627"/>
      <c r="AK21" s="627"/>
      <c r="AL21" s="628">
        <v>89.3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505509</v>
      </c>
      <c r="S22" s="624"/>
      <c r="T22" s="624"/>
      <c r="U22" s="624"/>
      <c r="V22" s="624"/>
      <c r="W22" s="624"/>
      <c r="X22" s="624"/>
      <c r="Y22" s="625"/>
      <c r="Z22" s="626">
        <v>28.3</v>
      </c>
      <c r="AA22" s="626"/>
      <c r="AB22" s="626"/>
      <c r="AC22" s="626"/>
      <c r="AD22" s="627">
        <v>505509</v>
      </c>
      <c r="AE22" s="627"/>
      <c r="AF22" s="627"/>
      <c r="AG22" s="627"/>
      <c r="AH22" s="627"/>
      <c r="AI22" s="627"/>
      <c r="AJ22" s="627"/>
      <c r="AK22" s="627"/>
      <c r="AL22" s="628">
        <v>89.3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191106</v>
      </c>
      <c r="S23" s="624"/>
      <c r="T23" s="624"/>
      <c r="U23" s="624"/>
      <c r="V23" s="624"/>
      <c r="W23" s="624"/>
      <c r="X23" s="624"/>
      <c r="Y23" s="625"/>
      <c r="Z23" s="626">
        <v>10.7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366009</v>
      </c>
      <c r="CS24" s="613"/>
      <c r="CT24" s="613"/>
      <c r="CU24" s="613"/>
      <c r="CV24" s="613"/>
      <c r="CW24" s="613"/>
      <c r="CX24" s="613"/>
      <c r="CY24" s="614"/>
      <c r="CZ24" s="617">
        <v>25.6</v>
      </c>
      <c r="DA24" s="618"/>
      <c r="DB24" s="618"/>
      <c r="DC24" s="634"/>
      <c r="DD24" s="653">
        <v>337839</v>
      </c>
      <c r="DE24" s="613"/>
      <c r="DF24" s="613"/>
      <c r="DG24" s="613"/>
      <c r="DH24" s="613"/>
      <c r="DI24" s="613"/>
      <c r="DJ24" s="613"/>
      <c r="DK24" s="614"/>
      <c r="DL24" s="653">
        <v>287443</v>
      </c>
      <c r="DM24" s="613"/>
      <c r="DN24" s="613"/>
      <c r="DO24" s="613"/>
      <c r="DP24" s="613"/>
      <c r="DQ24" s="613"/>
      <c r="DR24" s="613"/>
      <c r="DS24" s="613"/>
      <c r="DT24" s="613"/>
      <c r="DU24" s="613"/>
      <c r="DV24" s="614"/>
      <c r="DW24" s="617">
        <v>50.6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755443</v>
      </c>
      <c r="S25" s="624"/>
      <c r="T25" s="624"/>
      <c r="U25" s="624"/>
      <c r="V25" s="624"/>
      <c r="W25" s="624"/>
      <c r="X25" s="624"/>
      <c r="Y25" s="625"/>
      <c r="Z25" s="626">
        <v>42.2</v>
      </c>
      <c r="AA25" s="626"/>
      <c r="AB25" s="626"/>
      <c r="AC25" s="626"/>
      <c r="AD25" s="627">
        <v>564337</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252509</v>
      </c>
      <c r="CS25" s="656"/>
      <c r="CT25" s="656"/>
      <c r="CU25" s="656"/>
      <c r="CV25" s="656"/>
      <c r="CW25" s="656"/>
      <c r="CX25" s="656"/>
      <c r="CY25" s="657"/>
      <c r="CZ25" s="628">
        <v>17.600000000000001</v>
      </c>
      <c r="DA25" s="654"/>
      <c r="DB25" s="654"/>
      <c r="DC25" s="658"/>
      <c r="DD25" s="632">
        <v>234084</v>
      </c>
      <c r="DE25" s="656"/>
      <c r="DF25" s="656"/>
      <c r="DG25" s="656"/>
      <c r="DH25" s="656"/>
      <c r="DI25" s="656"/>
      <c r="DJ25" s="656"/>
      <c r="DK25" s="657"/>
      <c r="DL25" s="632">
        <v>189166</v>
      </c>
      <c r="DM25" s="656"/>
      <c r="DN25" s="656"/>
      <c r="DO25" s="656"/>
      <c r="DP25" s="656"/>
      <c r="DQ25" s="656"/>
      <c r="DR25" s="656"/>
      <c r="DS25" s="656"/>
      <c r="DT25" s="656"/>
      <c r="DU25" s="656"/>
      <c r="DV25" s="657"/>
      <c r="DW25" s="628">
        <v>33.299999999999997</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142274</v>
      </c>
      <c r="CS26" s="624"/>
      <c r="CT26" s="624"/>
      <c r="CU26" s="624"/>
      <c r="CV26" s="624"/>
      <c r="CW26" s="624"/>
      <c r="CX26" s="624"/>
      <c r="CY26" s="625"/>
      <c r="CZ26" s="628">
        <v>9.9</v>
      </c>
      <c r="DA26" s="654"/>
      <c r="DB26" s="654"/>
      <c r="DC26" s="658"/>
      <c r="DD26" s="632">
        <v>130531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7618</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41473</v>
      </c>
      <c r="BH27" s="624"/>
      <c r="BI27" s="624"/>
      <c r="BJ27" s="624"/>
      <c r="BK27" s="624"/>
      <c r="BL27" s="624"/>
      <c r="BM27" s="624"/>
      <c r="BN27" s="625"/>
      <c r="BO27" s="626">
        <v>100</v>
      </c>
      <c r="BP27" s="626"/>
      <c r="BQ27" s="626"/>
      <c r="BR27" s="626"/>
      <c r="BS27" s="627">
        <v>269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20836</v>
      </c>
      <c r="CS27" s="656"/>
      <c r="CT27" s="656"/>
      <c r="CU27" s="656"/>
      <c r="CV27" s="656"/>
      <c r="CW27" s="656"/>
      <c r="CX27" s="656"/>
      <c r="CY27" s="657"/>
      <c r="CZ27" s="628">
        <v>1.5</v>
      </c>
      <c r="DA27" s="654"/>
      <c r="DB27" s="654"/>
      <c r="DC27" s="658"/>
      <c r="DD27" s="632">
        <v>11091</v>
      </c>
      <c r="DE27" s="656"/>
      <c r="DF27" s="656"/>
      <c r="DG27" s="656"/>
      <c r="DH27" s="656"/>
      <c r="DI27" s="656"/>
      <c r="DJ27" s="656"/>
      <c r="DK27" s="657"/>
      <c r="DL27" s="632">
        <v>5613</v>
      </c>
      <c r="DM27" s="656"/>
      <c r="DN27" s="656"/>
      <c r="DO27" s="656"/>
      <c r="DP27" s="656"/>
      <c r="DQ27" s="656"/>
      <c r="DR27" s="656"/>
      <c r="DS27" s="656"/>
      <c r="DT27" s="656"/>
      <c r="DU27" s="656"/>
      <c r="DV27" s="657"/>
      <c r="DW27" s="628">
        <v>1</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41270</v>
      </c>
      <c r="S28" s="624"/>
      <c r="T28" s="624"/>
      <c r="U28" s="624"/>
      <c r="V28" s="624"/>
      <c r="W28" s="624"/>
      <c r="X28" s="624"/>
      <c r="Y28" s="625"/>
      <c r="Z28" s="626">
        <v>2.2999999999999998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92664</v>
      </c>
      <c r="CS28" s="624"/>
      <c r="CT28" s="624"/>
      <c r="CU28" s="624"/>
      <c r="CV28" s="624"/>
      <c r="CW28" s="624"/>
      <c r="CX28" s="624"/>
      <c r="CY28" s="625"/>
      <c r="CZ28" s="628">
        <v>6.5</v>
      </c>
      <c r="DA28" s="654"/>
      <c r="DB28" s="654"/>
      <c r="DC28" s="658"/>
      <c r="DD28" s="632">
        <v>92664</v>
      </c>
      <c r="DE28" s="624"/>
      <c r="DF28" s="624"/>
      <c r="DG28" s="624"/>
      <c r="DH28" s="624"/>
      <c r="DI28" s="624"/>
      <c r="DJ28" s="624"/>
      <c r="DK28" s="625"/>
      <c r="DL28" s="632">
        <v>92664</v>
      </c>
      <c r="DM28" s="624"/>
      <c r="DN28" s="624"/>
      <c r="DO28" s="624"/>
      <c r="DP28" s="624"/>
      <c r="DQ28" s="624"/>
      <c r="DR28" s="624"/>
      <c r="DS28" s="624"/>
      <c r="DT28" s="624"/>
      <c r="DU28" s="624"/>
      <c r="DV28" s="625"/>
      <c r="DW28" s="628">
        <v>16.3</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2111</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92664</v>
      </c>
      <c r="CS29" s="656"/>
      <c r="CT29" s="656"/>
      <c r="CU29" s="656"/>
      <c r="CV29" s="656"/>
      <c r="CW29" s="656"/>
      <c r="CX29" s="656"/>
      <c r="CY29" s="657"/>
      <c r="CZ29" s="628">
        <v>6.5</v>
      </c>
      <c r="DA29" s="654"/>
      <c r="DB29" s="654"/>
      <c r="DC29" s="658"/>
      <c r="DD29" s="632">
        <v>92664</v>
      </c>
      <c r="DE29" s="656"/>
      <c r="DF29" s="656"/>
      <c r="DG29" s="656"/>
      <c r="DH29" s="656"/>
      <c r="DI29" s="656"/>
      <c r="DJ29" s="656"/>
      <c r="DK29" s="657"/>
      <c r="DL29" s="632">
        <v>92664</v>
      </c>
      <c r="DM29" s="656"/>
      <c r="DN29" s="656"/>
      <c r="DO29" s="656"/>
      <c r="DP29" s="656"/>
      <c r="DQ29" s="656"/>
      <c r="DR29" s="656"/>
      <c r="DS29" s="656"/>
      <c r="DT29" s="656"/>
      <c r="DU29" s="656"/>
      <c r="DV29" s="657"/>
      <c r="DW29" s="628">
        <v>16.3</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336573</v>
      </c>
      <c r="S30" s="624"/>
      <c r="T30" s="624"/>
      <c r="U30" s="624"/>
      <c r="V30" s="624"/>
      <c r="W30" s="624"/>
      <c r="X30" s="624"/>
      <c r="Y30" s="625"/>
      <c r="Z30" s="626">
        <v>18.8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90290</v>
      </c>
      <c r="CS30" s="624"/>
      <c r="CT30" s="624"/>
      <c r="CU30" s="624"/>
      <c r="CV30" s="624"/>
      <c r="CW30" s="624"/>
      <c r="CX30" s="624"/>
      <c r="CY30" s="625"/>
      <c r="CZ30" s="628">
        <v>6.3</v>
      </c>
      <c r="DA30" s="654"/>
      <c r="DB30" s="654"/>
      <c r="DC30" s="658"/>
      <c r="DD30" s="632">
        <v>90290</v>
      </c>
      <c r="DE30" s="624"/>
      <c r="DF30" s="624"/>
      <c r="DG30" s="624"/>
      <c r="DH30" s="624"/>
      <c r="DI30" s="624"/>
      <c r="DJ30" s="624"/>
      <c r="DK30" s="625"/>
      <c r="DL30" s="632">
        <v>90290</v>
      </c>
      <c r="DM30" s="624"/>
      <c r="DN30" s="624"/>
      <c r="DO30" s="624"/>
      <c r="DP30" s="624"/>
      <c r="DQ30" s="624"/>
      <c r="DR30" s="624"/>
      <c r="DS30" s="624"/>
      <c r="DT30" s="624"/>
      <c r="DU30" s="624"/>
      <c r="DV30" s="625"/>
      <c r="DW30" s="628">
        <v>15.9</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99.1</v>
      </c>
      <c r="BN31" s="667"/>
      <c r="BO31" s="667"/>
      <c r="BP31" s="667"/>
      <c r="BQ31" s="668"/>
      <c r="BR31" s="679">
        <v>97.1</v>
      </c>
      <c r="BS31" s="667"/>
      <c r="BT31" s="667"/>
      <c r="BU31" s="667"/>
      <c r="BV31" s="667"/>
      <c r="BW31" s="667"/>
      <c r="BX31" s="618">
        <v>97.1</v>
      </c>
      <c r="BY31" s="667"/>
      <c r="BZ31" s="667"/>
      <c r="CA31" s="667"/>
      <c r="CB31" s="668"/>
      <c r="CD31" s="661"/>
      <c r="CE31" s="662"/>
      <c r="CF31" s="620" t="s">
        <v>300</v>
      </c>
      <c r="CG31" s="621"/>
      <c r="CH31" s="621"/>
      <c r="CI31" s="621"/>
      <c r="CJ31" s="621"/>
      <c r="CK31" s="621"/>
      <c r="CL31" s="621"/>
      <c r="CM31" s="621"/>
      <c r="CN31" s="621"/>
      <c r="CO31" s="621"/>
      <c r="CP31" s="621"/>
      <c r="CQ31" s="622"/>
      <c r="CR31" s="623">
        <v>2374</v>
      </c>
      <c r="CS31" s="656"/>
      <c r="CT31" s="656"/>
      <c r="CU31" s="656"/>
      <c r="CV31" s="656"/>
      <c r="CW31" s="656"/>
      <c r="CX31" s="656"/>
      <c r="CY31" s="657"/>
      <c r="CZ31" s="628">
        <v>0.2</v>
      </c>
      <c r="DA31" s="654"/>
      <c r="DB31" s="654"/>
      <c r="DC31" s="658"/>
      <c r="DD31" s="632">
        <v>2374</v>
      </c>
      <c r="DE31" s="656"/>
      <c r="DF31" s="656"/>
      <c r="DG31" s="656"/>
      <c r="DH31" s="656"/>
      <c r="DI31" s="656"/>
      <c r="DJ31" s="656"/>
      <c r="DK31" s="657"/>
      <c r="DL31" s="632">
        <v>2374</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58492</v>
      </c>
      <c r="S32" s="624"/>
      <c r="T32" s="624"/>
      <c r="U32" s="624"/>
      <c r="V32" s="624"/>
      <c r="W32" s="624"/>
      <c r="X32" s="624"/>
      <c r="Y32" s="625"/>
      <c r="Z32" s="626">
        <v>3.3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97.3</v>
      </c>
      <c r="BH32" s="656"/>
      <c r="BI32" s="656"/>
      <c r="BJ32" s="656"/>
      <c r="BK32" s="656"/>
      <c r="BL32" s="656"/>
      <c r="BM32" s="629">
        <v>97.4</v>
      </c>
      <c r="BN32" s="656"/>
      <c r="BO32" s="656"/>
      <c r="BP32" s="656"/>
      <c r="BQ32" s="678"/>
      <c r="BR32" s="680">
        <v>93.5</v>
      </c>
      <c r="BS32" s="656"/>
      <c r="BT32" s="656"/>
      <c r="BU32" s="656"/>
      <c r="BV32" s="656"/>
      <c r="BW32" s="656"/>
      <c r="BX32" s="629">
        <v>93.6</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5452</v>
      </c>
      <c r="S33" s="624"/>
      <c r="T33" s="624"/>
      <c r="U33" s="624"/>
      <c r="V33" s="624"/>
      <c r="W33" s="624"/>
      <c r="X33" s="624"/>
      <c r="Y33" s="625"/>
      <c r="Z33" s="626">
        <v>0.3</v>
      </c>
      <c r="AA33" s="626"/>
      <c r="AB33" s="626"/>
      <c r="AC33" s="626"/>
      <c r="AD33" s="627">
        <v>1955</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100</v>
      </c>
      <c r="BH33" s="682"/>
      <c r="BI33" s="682"/>
      <c r="BJ33" s="682"/>
      <c r="BK33" s="682"/>
      <c r="BL33" s="682"/>
      <c r="BM33" s="683">
        <v>100</v>
      </c>
      <c r="BN33" s="682"/>
      <c r="BO33" s="682"/>
      <c r="BP33" s="682"/>
      <c r="BQ33" s="684"/>
      <c r="BR33" s="681">
        <v>99.1</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554638</v>
      </c>
      <c r="CS33" s="656"/>
      <c r="CT33" s="656"/>
      <c r="CU33" s="656"/>
      <c r="CV33" s="656"/>
      <c r="CW33" s="656"/>
      <c r="CX33" s="656"/>
      <c r="CY33" s="657"/>
      <c r="CZ33" s="628">
        <v>38.700000000000003</v>
      </c>
      <c r="DA33" s="654"/>
      <c r="DB33" s="654"/>
      <c r="DC33" s="658"/>
      <c r="DD33" s="632">
        <v>400903</v>
      </c>
      <c r="DE33" s="656"/>
      <c r="DF33" s="656"/>
      <c r="DG33" s="656"/>
      <c r="DH33" s="656"/>
      <c r="DI33" s="656"/>
      <c r="DJ33" s="656"/>
      <c r="DK33" s="657"/>
      <c r="DL33" s="632">
        <v>189397</v>
      </c>
      <c r="DM33" s="656"/>
      <c r="DN33" s="656"/>
      <c r="DO33" s="656"/>
      <c r="DP33" s="656"/>
      <c r="DQ33" s="656"/>
      <c r="DR33" s="656"/>
      <c r="DS33" s="656"/>
      <c r="DT33" s="656"/>
      <c r="DU33" s="656"/>
      <c r="DV33" s="657"/>
      <c r="DW33" s="628">
        <v>33.299999999999997</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4282</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367182</v>
      </c>
      <c r="CS34" s="624"/>
      <c r="CT34" s="624"/>
      <c r="CU34" s="624"/>
      <c r="CV34" s="624"/>
      <c r="CW34" s="624"/>
      <c r="CX34" s="624"/>
      <c r="CY34" s="625"/>
      <c r="CZ34" s="628">
        <v>25.6</v>
      </c>
      <c r="DA34" s="654"/>
      <c r="DB34" s="654"/>
      <c r="DC34" s="658"/>
      <c r="DD34" s="632">
        <v>246844</v>
      </c>
      <c r="DE34" s="624"/>
      <c r="DF34" s="624"/>
      <c r="DG34" s="624"/>
      <c r="DH34" s="624"/>
      <c r="DI34" s="624"/>
      <c r="DJ34" s="624"/>
      <c r="DK34" s="625"/>
      <c r="DL34" s="632">
        <v>128041</v>
      </c>
      <c r="DM34" s="624"/>
      <c r="DN34" s="624"/>
      <c r="DO34" s="624"/>
      <c r="DP34" s="624"/>
      <c r="DQ34" s="624"/>
      <c r="DR34" s="624"/>
      <c r="DS34" s="624"/>
      <c r="DT34" s="624"/>
      <c r="DU34" s="624"/>
      <c r="DV34" s="625"/>
      <c r="DW34" s="628">
        <v>22.5</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35000</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4956</v>
      </c>
      <c r="CS35" s="656"/>
      <c r="CT35" s="656"/>
      <c r="CU35" s="656"/>
      <c r="CV35" s="656"/>
      <c r="CW35" s="656"/>
      <c r="CX35" s="656"/>
      <c r="CY35" s="657"/>
      <c r="CZ35" s="628">
        <v>0.3</v>
      </c>
      <c r="DA35" s="654"/>
      <c r="DB35" s="654"/>
      <c r="DC35" s="658"/>
      <c r="DD35" s="632">
        <v>4774</v>
      </c>
      <c r="DE35" s="656"/>
      <c r="DF35" s="656"/>
      <c r="DG35" s="656"/>
      <c r="DH35" s="656"/>
      <c r="DI35" s="656"/>
      <c r="DJ35" s="656"/>
      <c r="DK35" s="657"/>
      <c r="DL35" s="632">
        <v>1749</v>
      </c>
      <c r="DM35" s="656"/>
      <c r="DN35" s="656"/>
      <c r="DO35" s="656"/>
      <c r="DP35" s="656"/>
      <c r="DQ35" s="656"/>
      <c r="DR35" s="656"/>
      <c r="DS35" s="656"/>
      <c r="DT35" s="656"/>
      <c r="DU35" s="656"/>
      <c r="DV35" s="657"/>
      <c r="DW35" s="628">
        <v>0.3</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346893</v>
      </c>
      <c r="S36" s="624"/>
      <c r="T36" s="624"/>
      <c r="U36" s="624"/>
      <c r="V36" s="624"/>
      <c r="W36" s="624"/>
      <c r="X36" s="624"/>
      <c r="Y36" s="625"/>
      <c r="Z36" s="626">
        <v>19.399999999999999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36446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140074</v>
      </c>
      <c r="CS36" s="624"/>
      <c r="CT36" s="624"/>
      <c r="CU36" s="624"/>
      <c r="CV36" s="624"/>
      <c r="CW36" s="624"/>
      <c r="CX36" s="624"/>
      <c r="CY36" s="625"/>
      <c r="CZ36" s="628">
        <v>9.8000000000000007</v>
      </c>
      <c r="DA36" s="654"/>
      <c r="DB36" s="654"/>
      <c r="DC36" s="658"/>
      <c r="DD36" s="632">
        <v>113602</v>
      </c>
      <c r="DE36" s="624"/>
      <c r="DF36" s="624"/>
      <c r="DG36" s="624"/>
      <c r="DH36" s="624"/>
      <c r="DI36" s="624"/>
      <c r="DJ36" s="624"/>
      <c r="DK36" s="625"/>
      <c r="DL36" s="632">
        <v>39430</v>
      </c>
      <c r="DM36" s="624"/>
      <c r="DN36" s="624"/>
      <c r="DO36" s="624"/>
      <c r="DP36" s="624"/>
      <c r="DQ36" s="624"/>
      <c r="DR36" s="624"/>
      <c r="DS36" s="624"/>
      <c r="DT36" s="624"/>
      <c r="DU36" s="624"/>
      <c r="DV36" s="625"/>
      <c r="DW36" s="628">
        <v>6.9</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14781</v>
      </c>
      <c r="S37" s="624"/>
      <c r="T37" s="624"/>
      <c r="U37" s="624"/>
      <c r="V37" s="624"/>
      <c r="W37" s="624"/>
      <c r="X37" s="624"/>
      <c r="Y37" s="625"/>
      <c r="Z37" s="626">
        <v>0.8</v>
      </c>
      <c r="AA37" s="626"/>
      <c r="AB37" s="626"/>
      <c r="AC37" s="626"/>
      <c r="AD37" s="627">
        <v>77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8900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1664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15137</v>
      </c>
      <c r="CS37" s="656"/>
      <c r="CT37" s="656"/>
      <c r="CU37" s="656"/>
      <c r="CV37" s="656"/>
      <c r="CW37" s="656"/>
      <c r="CX37" s="656"/>
      <c r="CY37" s="657"/>
      <c r="CZ37" s="628">
        <v>1.1000000000000001</v>
      </c>
      <c r="DA37" s="654"/>
      <c r="DB37" s="654"/>
      <c r="DC37" s="658"/>
      <c r="DD37" s="632">
        <v>9836</v>
      </c>
      <c r="DE37" s="656"/>
      <c r="DF37" s="656"/>
      <c r="DG37" s="656"/>
      <c r="DH37" s="656"/>
      <c r="DI37" s="656"/>
      <c r="DJ37" s="656"/>
      <c r="DK37" s="657"/>
      <c r="DL37" s="632">
        <v>9836</v>
      </c>
      <c r="DM37" s="656"/>
      <c r="DN37" s="656"/>
      <c r="DO37" s="656"/>
      <c r="DP37" s="656"/>
      <c r="DQ37" s="656"/>
      <c r="DR37" s="656"/>
      <c r="DS37" s="656"/>
      <c r="DT37" s="656"/>
      <c r="DU37" s="656"/>
      <c r="DV37" s="657"/>
      <c r="DW37" s="628">
        <v>1.7</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181100</v>
      </c>
      <c r="S38" s="624"/>
      <c r="T38" s="624"/>
      <c r="U38" s="624"/>
      <c r="V38" s="624"/>
      <c r="W38" s="624"/>
      <c r="X38" s="624"/>
      <c r="Y38" s="625"/>
      <c r="Z38" s="626">
        <v>10.1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6700</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67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36446</v>
      </c>
      <c r="CS38" s="624"/>
      <c r="CT38" s="624"/>
      <c r="CU38" s="624"/>
      <c r="CV38" s="624"/>
      <c r="CW38" s="624"/>
      <c r="CX38" s="624"/>
      <c r="CY38" s="625"/>
      <c r="CZ38" s="628">
        <v>2.5</v>
      </c>
      <c r="DA38" s="654"/>
      <c r="DB38" s="654"/>
      <c r="DC38" s="658"/>
      <c r="DD38" s="632">
        <v>33985</v>
      </c>
      <c r="DE38" s="624"/>
      <c r="DF38" s="624"/>
      <c r="DG38" s="624"/>
      <c r="DH38" s="624"/>
      <c r="DI38" s="624"/>
      <c r="DJ38" s="624"/>
      <c r="DK38" s="625"/>
      <c r="DL38" s="632">
        <v>20177</v>
      </c>
      <c r="DM38" s="624"/>
      <c r="DN38" s="624"/>
      <c r="DO38" s="624"/>
      <c r="DP38" s="624"/>
      <c r="DQ38" s="624"/>
      <c r="DR38" s="624"/>
      <c r="DS38" s="624"/>
      <c r="DT38" s="624"/>
      <c r="DU38" s="624"/>
      <c r="DV38" s="625"/>
      <c r="DW38" s="628">
        <v>3.6</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101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5980</v>
      </c>
      <c r="CS39" s="656"/>
      <c r="CT39" s="656"/>
      <c r="CU39" s="656"/>
      <c r="CV39" s="656"/>
      <c r="CW39" s="656"/>
      <c r="CX39" s="656"/>
      <c r="CY39" s="657"/>
      <c r="CZ39" s="628">
        <v>0.4</v>
      </c>
      <c r="DA39" s="654"/>
      <c r="DB39" s="654"/>
      <c r="DC39" s="658"/>
      <c r="DD39" s="632">
        <v>1698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1700</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118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1789015</v>
      </c>
      <c r="S41" s="696"/>
      <c r="T41" s="696"/>
      <c r="U41" s="696"/>
      <c r="V41" s="696"/>
      <c r="W41" s="696"/>
      <c r="X41" s="696"/>
      <c r="Y41" s="700"/>
      <c r="Z41" s="701">
        <v>100</v>
      </c>
      <c r="AA41" s="701"/>
      <c r="AB41" s="701"/>
      <c r="AC41" s="701"/>
      <c r="AD41" s="702">
        <v>566369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9692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11154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511254</v>
      </c>
      <c r="CS42" s="656"/>
      <c r="CT42" s="656"/>
      <c r="CU42" s="656"/>
      <c r="CV42" s="656"/>
      <c r="CW42" s="656"/>
      <c r="CX42" s="656"/>
      <c r="CY42" s="657"/>
      <c r="CZ42" s="628">
        <v>35.700000000000003</v>
      </c>
      <c r="DA42" s="654"/>
      <c r="DB42" s="654"/>
      <c r="DC42" s="658"/>
      <c r="DD42" s="632">
        <v>62517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4"/>
      <c r="DB43" s="654"/>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511254</v>
      </c>
      <c r="CS44" s="624"/>
      <c r="CT44" s="624"/>
      <c r="CU44" s="624"/>
      <c r="CV44" s="624"/>
      <c r="CW44" s="624"/>
      <c r="CX44" s="624"/>
      <c r="CY44" s="625"/>
      <c r="CZ44" s="628">
        <v>35.700000000000003</v>
      </c>
      <c r="DA44" s="629"/>
      <c r="DB44" s="629"/>
      <c r="DC44" s="635"/>
      <c r="DD44" s="632">
        <v>62517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411904</v>
      </c>
      <c r="CS45" s="656"/>
      <c r="CT45" s="656"/>
      <c r="CU45" s="656"/>
      <c r="CV45" s="656"/>
      <c r="CW45" s="656"/>
      <c r="CX45" s="656"/>
      <c r="CY45" s="657"/>
      <c r="CZ45" s="628">
        <v>28.8</v>
      </c>
      <c r="DA45" s="654"/>
      <c r="DB45" s="654"/>
      <c r="DC45" s="658"/>
      <c r="DD45" s="632">
        <v>26367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99350</v>
      </c>
      <c r="CS46" s="624"/>
      <c r="CT46" s="624"/>
      <c r="CU46" s="624"/>
      <c r="CV46" s="624"/>
      <c r="CW46" s="624"/>
      <c r="CX46" s="624"/>
      <c r="CY46" s="625"/>
      <c r="CZ46" s="628">
        <v>6.9</v>
      </c>
      <c r="DA46" s="629"/>
      <c r="DB46" s="629"/>
      <c r="DC46" s="635"/>
      <c r="DD46" s="632">
        <v>36150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1431901</v>
      </c>
      <c r="CS49" s="682"/>
      <c r="CT49" s="682"/>
      <c r="CU49" s="682"/>
      <c r="CV49" s="682"/>
      <c r="CW49" s="682"/>
      <c r="CX49" s="682"/>
      <c r="CY49" s="711"/>
      <c r="CZ49" s="703">
        <v>100</v>
      </c>
      <c r="DA49" s="712"/>
      <c r="DB49" s="712"/>
      <c r="DC49" s="713"/>
      <c r="DD49" s="714">
        <v>801259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QJitskRVERWTj3QMteqxkAgx+ebPZwLiGNXSNM+dkRRDqYqo0z+mTddRwbTHVa0eKQWvoU+ANeLpYWVUitm6w==" saltValue="66cptHmwDZPmfWsJveAa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55" zoomScaleNormal="55" zoomScaleSheetLayoutView="70" workbookViewId="0">
      <selection activeCell="V18" sqref="V18:Z1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1766</v>
      </c>
      <c r="R7" s="753"/>
      <c r="S7" s="753"/>
      <c r="T7" s="753"/>
      <c r="U7" s="753"/>
      <c r="V7" s="753">
        <v>1413</v>
      </c>
      <c r="W7" s="753"/>
      <c r="X7" s="753"/>
      <c r="Y7" s="753"/>
      <c r="Z7" s="753"/>
      <c r="AA7" s="753">
        <v>352</v>
      </c>
      <c r="AB7" s="753"/>
      <c r="AC7" s="753"/>
      <c r="AD7" s="753"/>
      <c r="AE7" s="754"/>
      <c r="AF7" s="755">
        <v>343</v>
      </c>
      <c r="AG7" s="756"/>
      <c r="AH7" s="756"/>
      <c r="AI7" s="756"/>
      <c r="AJ7" s="757"/>
      <c r="AK7" s="758" t="s">
        <v>486</v>
      </c>
      <c r="AL7" s="759"/>
      <c r="AM7" s="759"/>
      <c r="AN7" s="759"/>
      <c r="AO7" s="759"/>
      <c r="AP7" s="759">
        <v>1204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558</v>
      </c>
      <c r="BS7" s="746" t="s">
        <v>559</v>
      </c>
      <c r="BT7" s="747"/>
      <c r="BU7" s="747"/>
      <c r="BV7" s="747"/>
      <c r="BW7" s="747"/>
      <c r="BX7" s="747"/>
      <c r="BY7" s="747"/>
      <c r="BZ7" s="747"/>
      <c r="CA7" s="747"/>
      <c r="CB7" s="747"/>
      <c r="CC7" s="747"/>
      <c r="CD7" s="747"/>
      <c r="CE7" s="747"/>
      <c r="CF7" s="747"/>
      <c r="CG7" s="762"/>
      <c r="CH7" s="743" t="s">
        <v>560</v>
      </c>
      <c r="CI7" s="744"/>
      <c r="CJ7" s="744"/>
      <c r="CK7" s="744"/>
      <c r="CL7" s="745"/>
      <c r="CM7" s="743" t="s">
        <v>561</v>
      </c>
      <c r="CN7" s="744"/>
      <c r="CO7" s="744"/>
      <c r="CP7" s="744"/>
      <c r="CQ7" s="745"/>
      <c r="CR7" s="743">
        <v>38</v>
      </c>
      <c r="CS7" s="744"/>
      <c r="CT7" s="744"/>
      <c r="CU7" s="744"/>
      <c r="CV7" s="745"/>
      <c r="CW7" s="743">
        <v>150</v>
      </c>
      <c r="CX7" s="744"/>
      <c r="CY7" s="744"/>
      <c r="CZ7" s="744"/>
      <c r="DA7" s="745"/>
      <c r="DB7" s="743" t="s">
        <v>562</v>
      </c>
      <c r="DC7" s="744"/>
      <c r="DD7" s="744"/>
      <c r="DE7" s="744"/>
      <c r="DF7" s="745"/>
      <c r="DG7" s="743" t="s">
        <v>562</v>
      </c>
      <c r="DH7" s="744"/>
      <c r="DI7" s="744"/>
      <c r="DJ7" s="744"/>
      <c r="DK7" s="745"/>
      <c r="DL7" s="743" t="s">
        <v>562</v>
      </c>
      <c r="DM7" s="744"/>
      <c r="DN7" s="744"/>
      <c r="DO7" s="744"/>
      <c r="DP7" s="745"/>
      <c r="DQ7" s="743" t="s">
        <v>562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28</v>
      </c>
      <c r="R8" s="784"/>
      <c r="S8" s="784"/>
      <c r="T8" s="784"/>
      <c r="U8" s="784"/>
      <c r="V8" s="784">
        <v>23</v>
      </c>
      <c r="W8" s="784"/>
      <c r="X8" s="784"/>
      <c r="Y8" s="784"/>
      <c r="Z8" s="784"/>
      <c r="AA8" s="784">
        <v>5</v>
      </c>
      <c r="AB8" s="784"/>
      <c r="AC8" s="784"/>
      <c r="AD8" s="784"/>
      <c r="AE8" s="785"/>
      <c r="AF8" s="786">
        <v>5</v>
      </c>
      <c r="AG8" s="787"/>
      <c r="AH8" s="787"/>
      <c r="AI8" s="787"/>
      <c r="AJ8" s="788"/>
      <c r="AK8" s="769">
        <v>5</v>
      </c>
      <c r="AL8" s="770"/>
      <c r="AM8" s="770"/>
      <c r="AN8" s="770"/>
      <c r="AO8" s="770"/>
      <c r="AP8" s="770" t="s">
        <v>486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1789</v>
      </c>
      <c r="R23" s="793"/>
      <c r="S23" s="793"/>
      <c r="T23" s="793"/>
      <c r="U23" s="793"/>
      <c r="V23" s="793">
        <v>1432</v>
      </c>
      <c r="W23" s="793"/>
      <c r="X23" s="793"/>
      <c r="Y23" s="793"/>
      <c r="Z23" s="793"/>
      <c r="AA23" s="793">
        <v>357</v>
      </c>
      <c r="AB23" s="793"/>
      <c r="AC23" s="793"/>
      <c r="AD23" s="793"/>
      <c r="AE23" s="794"/>
      <c r="AF23" s="795">
        <v>348</v>
      </c>
      <c r="AG23" s="793"/>
      <c r="AH23" s="793"/>
      <c r="AI23" s="793"/>
      <c r="AJ23" s="796"/>
      <c r="AK23" s="797"/>
      <c r="AL23" s="798"/>
      <c r="AM23" s="798"/>
      <c r="AN23" s="798"/>
      <c r="AO23" s="798"/>
      <c r="AP23" s="793">
        <v>1204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59</v>
      </c>
      <c r="R28" s="823"/>
      <c r="S28" s="823"/>
      <c r="T28" s="823"/>
      <c r="U28" s="823"/>
      <c r="V28" s="823">
        <v>57</v>
      </c>
      <c r="W28" s="823"/>
      <c r="X28" s="823"/>
      <c r="Y28" s="823"/>
      <c r="Z28" s="823"/>
      <c r="AA28" s="823">
        <v>2</v>
      </c>
      <c r="AB28" s="823"/>
      <c r="AC28" s="823"/>
      <c r="AD28" s="823"/>
      <c r="AE28" s="824"/>
      <c r="AF28" s="825">
        <v>2</v>
      </c>
      <c r="AG28" s="823"/>
      <c r="AH28" s="823"/>
      <c r="AI28" s="823"/>
      <c r="AJ28" s="826"/>
      <c r="AK28" s="827">
        <v>10</v>
      </c>
      <c r="AL28" s="828"/>
      <c r="AM28" s="828"/>
      <c r="AN28" s="828"/>
      <c r="AO28" s="828"/>
      <c r="AP28" s="828" t="s">
        <v>486</v>
      </c>
      <c r="AQ28" s="828"/>
      <c r="AR28" s="828"/>
      <c r="AS28" s="828"/>
      <c r="AT28" s="828"/>
      <c r="AU28" s="828" t="s">
        <v>486</v>
      </c>
      <c r="AV28" s="828"/>
      <c r="AW28" s="828"/>
      <c r="AX28" s="828"/>
      <c r="AY28" s="828"/>
      <c r="AZ28" s="829" t="s">
        <v>486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85</v>
      </c>
      <c r="R29" s="784"/>
      <c r="S29" s="784"/>
      <c r="T29" s="784"/>
      <c r="U29" s="784"/>
      <c r="V29" s="784">
        <v>70</v>
      </c>
      <c r="W29" s="784"/>
      <c r="X29" s="784"/>
      <c r="Y29" s="784"/>
      <c r="Z29" s="784"/>
      <c r="AA29" s="784">
        <v>15</v>
      </c>
      <c r="AB29" s="784"/>
      <c r="AC29" s="784"/>
      <c r="AD29" s="784"/>
      <c r="AE29" s="785"/>
      <c r="AF29" s="786">
        <v>15</v>
      </c>
      <c r="AG29" s="787"/>
      <c r="AH29" s="787"/>
      <c r="AI29" s="787"/>
      <c r="AJ29" s="788"/>
      <c r="AK29" s="834">
        <v>10</v>
      </c>
      <c r="AL29" s="830"/>
      <c r="AM29" s="830"/>
      <c r="AN29" s="830"/>
      <c r="AO29" s="830"/>
      <c r="AP29" s="830" t="s">
        <v>486</v>
      </c>
      <c r="AQ29" s="830"/>
      <c r="AR29" s="830"/>
      <c r="AS29" s="830"/>
      <c r="AT29" s="830"/>
      <c r="AU29" s="830" t="s">
        <v>486</v>
      </c>
      <c r="AV29" s="830"/>
      <c r="AW29" s="830"/>
      <c r="AX29" s="830"/>
      <c r="AY29" s="830"/>
      <c r="AZ29" s="831" t="s">
        <v>486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11</v>
      </c>
      <c r="R30" s="784"/>
      <c r="S30" s="784"/>
      <c r="T30" s="784"/>
      <c r="U30" s="784"/>
      <c r="V30" s="784">
        <v>9</v>
      </c>
      <c r="W30" s="784"/>
      <c r="X30" s="784"/>
      <c r="Y30" s="784"/>
      <c r="Z30" s="784"/>
      <c r="AA30" s="784">
        <v>2</v>
      </c>
      <c r="AB30" s="784"/>
      <c r="AC30" s="784"/>
      <c r="AD30" s="784"/>
      <c r="AE30" s="785"/>
      <c r="AF30" s="786">
        <v>2</v>
      </c>
      <c r="AG30" s="787"/>
      <c r="AH30" s="787"/>
      <c r="AI30" s="787"/>
      <c r="AJ30" s="788"/>
      <c r="AK30" s="834">
        <v>2</v>
      </c>
      <c r="AL30" s="830"/>
      <c r="AM30" s="830"/>
      <c r="AN30" s="830"/>
      <c r="AO30" s="830"/>
      <c r="AP30" s="830" t="s">
        <v>486</v>
      </c>
      <c r="AQ30" s="830"/>
      <c r="AR30" s="830"/>
      <c r="AS30" s="830"/>
      <c r="AT30" s="830"/>
      <c r="AU30" s="830" t="s">
        <v>486</v>
      </c>
      <c r="AV30" s="830"/>
      <c r="AW30" s="830"/>
      <c r="AX30" s="830"/>
      <c r="AY30" s="830"/>
      <c r="AZ30" s="831" t="s">
        <v>486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28</v>
      </c>
      <c r="R31" s="784"/>
      <c r="S31" s="784"/>
      <c r="T31" s="784"/>
      <c r="U31" s="784"/>
      <c r="V31" s="784">
        <v>21</v>
      </c>
      <c r="W31" s="784"/>
      <c r="X31" s="784"/>
      <c r="Y31" s="784"/>
      <c r="Z31" s="784"/>
      <c r="AA31" s="784">
        <v>7</v>
      </c>
      <c r="AB31" s="784"/>
      <c r="AC31" s="784"/>
      <c r="AD31" s="784"/>
      <c r="AE31" s="785"/>
      <c r="AF31" s="786">
        <v>5</v>
      </c>
      <c r="AG31" s="787"/>
      <c r="AH31" s="787"/>
      <c r="AI31" s="787"/>
      <c r="AJ31" s="788"/>
      <c r="AK31" s="834">
        <v>8</v>
      </c>
      <c r="AL31" s="830"/>
      <c r="AM31" s="830"/>
      <c r="AN31" s="830"/>
      <c r="AO31" s="830"/>
      <c r="AP31" s="830">
        <v>6</v>
      </c>
      <c r="AQ31" s="830"/>
      <c r="AR31" s="830"/>
      <c r="AS31" s="830"/>
      <c r="AT31" s="830"/>
      <c r="AU31" s="830">
        <v>3</v>
      </c>
      <c r="AV31" s="830"/>
      <c r="AW31" s="830"/>
      <c r="AX31" s="830"/>
      <c r="AY31" s="830"/>
      <c r="AZ31" s="831" t="s">
        <v>486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40</v>
      </c>
      <c r="R32" s="784"/>
      <c r="S32" s="784"/>
      <c r="T32" s="784"/>
      <c r="U32" s="784"/>
      <c r="V32" s="784">
        <v>36</v>
      </c>
      <c r="W32" s="784"/>
      <c r="X32" s="784"/>
      <c r="Y32" s="784"/>
      <c r="Z32" s="784"/>
      <c r="AA32" s="784">
        <v>4</v>
      </c>
      <c r="AB32" s="784"/>
      <c r="AC32" s="784"/>
      <c r="AD32" s="784"/>
      <c r="AE32" s="785"/>
      <c r="AF32" s="786">
        <v>2</v>
      </c>
      <c r="AG32" s="787"/>
      <c r="AH32" s="787"/>
      <c r="AI32" s="787"/>
      <c r="AJ32" s="788"/>
      <c r="AK32" s="834">
        <v>9</v>
      </c>
      <c r="AL32" s="830"/>
      <c r="AM32" s="830"/>
      <c r="AN32" s="830"/>
      <c r="AO32" s="830"/>
      <c r="AP32" s="830">
        <v>110</v>
      </c>
      <c r="AQ32" s="830"/>
      <c r="AR32" s="830"/>
      <c r="AS32" s="830"/>
      <c r="AT32" s="830"/>
      <c r="AU32" s="830">
        <v>53</v>
      </c>
      <c r="AV32" s="830"/>
      <c r="AW32" s="830"/>
      <c r="AX32" s="830"/>
      <c r="AY32" s="830"/>
      <c r="AZ32" s="831" t="s">
        <v>486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v>
      </c>
      <c r="AG63" s="844"/>
      <c r="AH63" s="844"/>
      <c r="AI63" s="844"/>
      <c r="AJ63" s="845"/>
      <c r="AK63" s="846"/>
      <c r="AL63" s="841"/>
      <c r="AM63" s="841"/>
      <c r="AN63" s="841"/>
      <c r="AO63" s="841"/>
      <c r="AP63" s="844">
        <v>116</v>
      </c>
      <c r="AQ63" s="844"/>
      <c r="AR63" s="844"/>
      <c r="AS63" s="844"/>
      <c r="AT63" s="844"/>
      <c r="AU63" s="844">
        <v>56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722</v>
      </c>
      <c r="R68" s="866"/>
      <c r="S68" s="866"/>
      <c r="T68" s="866"/>
      <c r="U68" s="866"/>
      <c r="V68" s="866">
        <v>641</v>
      </c>
      <c r="W68" s="866"/>
      <c r="X68" s="866"/>
      <c r="Y68" s="866"/>
      <c r="Z68" s="866"/>
      <c r="AA68" s="866">
        <v>81</v>
      </c>
      <c r="AB68" s="866"/>
      <c r="AC68" s="866"/>
      <c r="AD68" s="866"/>
      <c r="AE68" s="866"/>
      <c r="AF68" s="866">
        <v>81</v>
      </c>
      <c r="AG68" s="866"/>
      <c r="AH68" s="866"/>
      <c r="AI68" s="866"/>
      <c r="AJ68" s="866"/>
      <c r="AK68" s="866">
        <v>128</v>
      </c>
      <c r="AL68" s="866"/>
      <c r="AM68" s="866"/>
      <c r="AN68" s="866"/>
      <c r="AO68" s="866"/>
      <c r="AP68" s="866" t="s">
        <v>486</v>
      </c>
      <c r="AQ68" s="866"/>
      <c r="AR68" s="866"/>
      <c r="AS68" s="866"/>
      <c r="AT68" s="866"/>
      <c r="AU68" s="866" t="s">
        <v>486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5892</v>
      </c>
      <c r="R69" s="830"/>
      <c r="S69" s="830"/>
      <c r="T69" s="830"/>
      <c r="U69" s="830"/>
      <c r="V69" s="830">
        <v>5654</v>
      </c>
      <c r="W69" s="830"/>
      <c r="X69" s="830"/>
      <c r="Y69" s="830"/>
      <c r="Z69" s="830"/>
      <c r="AA69" s="830">
        <v>238</v>
      </c>
      <c r="AB69" s="830"/>
      <c r="AC69" s="830"/>
      <c r="AD69" s="830"/>
      <c r="AE69" s="830"/>
      <c r="AF69" s="830">
        <v>238</v>
      </c>
      <c r="AG69" s="830"/>
      <c r="AH69" s="830"/>
      <c r="AI69" s="830"/>
      <c r="AJ69" s="830"/>
      <c r="AK69" s="830" t="s">
        <v>486</v>
      </c>
      <c r="AL69" s="830"/>
      <c r="AM69" s="830"/>
      <c r="AN69" s="830"/>
      <c r="AO69" s="830"/>
      <c r="AP69" s="830" t="s">
        <v>486</v>
      </c>
      <c r="AQ69" s="830"/>
      <c r="AR69" s="830"/>
      <c r="AS69" s="830"/>
      <c r="AT69" s="830"/>
      <c r="AU69" s="830" t="s">
        <v>486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1726</v>
      </c>
      <c r="R70" s="830"/>
      <c r="S70" s="830"/>
      <c r="T70" s="830"/>
      <c r="U70" s="830"/>
      <c r="V70" s="830">
        <v>1722</v>
      </c>
      <c r="W70" s="830"/>
      <c r="X70" s="830"/>
      <c r="Y70" s="830"/>
      <c r="Z70" s="830"/>
      <c r="AA70" s="830">
        <v>3</v>
      </c>
      <c r="AB70" s="830"/>
      <c r="AC70" s="830"/>
      <c r="AD70" s="830"/>
      <c r="AE70" s="830"/>
      <c r="AF70" s="830">
        <v>3</v>
      </c>
      <c r="AG70" s="830"/>
      <c r="AH70" s="830"/>
      <c r="AI70" s="830"/>
      <c r="AJ70" s="830"/>
      <c r="AK70" s="830">
        <v>38</v>
      </c>
      <c r="AL70" s="830"/>
      <c r="AM70" s="830"/>
      <c r="AN70" s="830"/>
      <c r="AO70" s="830"/>
      <c r="AP70" s="830" t="s">
        <v>486</v>
      </c>
      <c r="AQ70" s="830"/>
      <c r="AR70" s="830"/>
      <c r="AS70" s="830"/>
      <c r="AT70" s="830"/>
      <c r="AU70" s="830" t="s">
        <v>486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568</v>
      </c>
      <c r="C71" s="874"/>
      <c r="D71" s="874"/>
      <c r="E71" s="874"/>
      <c r="F71" s="874"/>
      <c r="G71" s="874"/>
      <c r="H71" s="874"/>
      <c r="I71" s="874"/>
      <c r="J71" s="874"/>
      <c r="K71" s="874"/>
      <c r="L71" s="874"/>
      <c r="M71" s="874"/>
      <c r="N71" s="874"/>
      <c r="O71" s="874"/>
      <c r="P71" s="875"/>
      <c r="Q71" s="876">
        <v>3</v>
      </c>
      <c r="R71" s="830"/>
      <c r="S71" s="830"/>
      <c r="T71" s="830"/>
      <c r="U71" s="830"/>
      <c r="V71" s="830">
        <v>3</v>
      </c>
      <c r="W71" s="830"/>
      <c r="X71" s="830"/>
      <c r="Y71" s="830"/>
      <c r="Z71" s="830"/>
      <c r="AA71" s="830">
        <v>0</v>
      </c>
      <c r="AB71" s="830"/>
      <c r="AC71" s="830"/>
      <c r="AD71" s="830"/>
      <c r="AE71" s="830"/>
      <c r="AF71" s="830">
        <v>0</v>
      </c>
      <c r="AG71" s="830"/>
      <c r="AH71" s="830"/>
      <c r="AI71" s="830"/>
      <c r="AJ71" s="830"/>
      <c r="AK71" s="830" t="s">
        <v>486</v>
      </c>
      <c r="AL71" s="830"/>
      <c r="AM71" s="830"/>
      <c r="AN71" s="830"/>
      <c r="AO71" s="830"/>
      <c r="AP71" s="830" t="s">
        <v>486</v>
      </c>
      <c r="AQ71" s="830"/>
      <c r="AR71" s="830"/>
      <c r="AS71" s="830"/>
      <c r="AT71" s="830"/>
      <c r="AU71" s="830" t="s">
        <v>486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12</v>
      </c>
      <c r="R72" s="830"/>
      <c r="S72" s="830"/>
      <c r="T72" s="830"/>
      <c r="U72" s="830"/>
      <c r="V72" s="830">
        <v>11</v>
      </c>
      <c r="W72" s="830"/>
      <c r="X72" s="830"/>
      <c r="Y72" s="830"/>
      <c r="Z72" s="830"/>
      <c r="AA72" s="830">
        <v>1</v>
      </c>
      <c r="AB72" s="830"/>
      <c r="AC72" s="830"/>
      <c r="AD72" s="830"/>
      <c r="AE72" s="830"/>
      <c r="AF72" s="830">
        <v>1</v>
      </c>
      <c r="AG72" s="830"/>
      <c r="AH72" s="830"/>
      <c r="AI72" s="830"/>
      <c r="AJ72" s="830"/>
      <c r="AK72" s="830" t="s">
        <v>486</v>
      </c>
      <c r="AL72" s="830"/>
      <c r="AM72" s="830"/>
      <c r="AN72" s="830"/>
      <c r="AO72" s="830"/>
      <c r="AP72" s="830" t="s">
        <v>486</v>
      </c>
      <c r="AQ72" s="830"/>
      <c r="AR72" s="830"/>
      <c r="AS72" s="830"/>
      <c r="AT72" s="830"/>
      <c r="AU72" s="830" t="s">
        <v>486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846</v>
      </c>
      <c r="R73" s="830"/>
      <c r="S73" s="830"/>
      <c r="T73" s="830"/>
      <c r="U73" s="830"/>
      <c r="V73" s="830">
        <v>789</v>
      </c>
      <c r="W73" s="830"/>
      <c r="X73" s="830"/>
      <c r="Y73" s="830"/>
      <c r="Z73" s="830"/>
      <c r="AA73" s="830">
        <v>57</v>
      </c>
      <c r="AB73" s="830"/>
      <c r="AC73" s="830"/>
      <c r="AD73" s="830"/>
      <c r="AE73" s="830"/>
      <c r="AF73" s="830">
        <v>57</v>
      </c>
      <c r="AG73" s="830"/>
      <c r="AH73" s="830"/>
      <c r="AI73" s="830"/>
      <c r="AJ73" s="830"/>
      <c r="AK73" s="830">
        <v>374</v>
      </c>
      <c r="AL73" s="830"/>
      <c r="AM73" s="830"/>
      <c r="AN73" s="830"/>
      <c r="AO73" s="830"/>
      <c r="AP73" s="830" t="s">
        <v>486</v>
      </c>
      <c r="AQ73" s="830"/>
      <c r="AR73" s="830"/>
      <c r="AS73" s="830"/>
      <c r="AT73" s="830"/>
      <c r="AU73" s="830" t="s">
        <v>486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1238</v>
      </c>
      <c r="R74" s="830"/>
      <c r="S74" s="830"/>
      <c r="T74" s="830"/>
      <c r="U74" s="830"/>
      <c r="V74" s="830">
        <v>1143</v>
      </c>
      <c r="W74" s="830"/>
      <c r="X74" s="830"/>
      <c r="Y74" s="830"/>
      <c r="Z74" s="830"/>
      <c r="AA74" s="830">
        <v>95</v>
      </c>
      <c r="AB74" s="830"/>
      <c r="AC74" s="830"/>
      <c r="AD74" s="830"/>
      <c r="AE74" s="830"/>
      <c r="AF74" s="830">
        <v>95</v>
      </c>
      <c r="AG74" s="830"/>
      <c r="AH74" s="830"/>
      <c r="AI74" s="830"/>
      <c r="AJ74" s="830"/>
      <c r="AK74" s="830" t="s">
        <v>486</v>
      </c>
      <c r="AL74" s="830"/>
      <c r="AM74" s="830"/>
      <c r="AN74" s="830"/>
      <c r="AO74" s="830"/>
      <c r="AP74" s="830" t="s">
        <v>486</v>
      </c>
      <c r="AQ74" s="830"/>
      <c r="AR74" s="830"/>
      <c r="AS74" s="830"/>
      <c r="AT74" s="830"/>
      <c r="AU74" s="830" t="s">
        <v>486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554</v>
      </c>
      <c r="C75" s="874"/>
      <c r="D75" s="874"/>
      <c r="E75" s="874"/>
      <c r="F75" s="874"/>
      <c r="G75" s="874"/>
      <c r="H75" s="874"/>
      <c r="I75" s="874"/>
      <c r="J75" s="874"/>
      <c r="K75" s="874"/>
      <c r="L75" s="874"/>
      <c r="M75" s="874"/>
      <c r="N75" s="874"/>
      <c r="O75" s="874"/>
      <c r="P75" s="875"/>
      <c r="Q75" s="877">
        <v>286479</v>
      </c>
      <c r="R75" s="878"/>
      <c r="S75" s="878"/>
      <c r="T75" s="878"/>
      <c r="U75" s="834"/>
      <c r="V75" s="879">
        <v>283821</v>
      </c>
      <c r="W75" s="878"/>
      <c r="X75" s="878"/>
      <c r="Y75" s="878"/>
      <c r="Z75" s="834"/>
      <c r="AA75" s="879">
        <v>2657</v>
      </c>
      <c r="AB75" s="878"/>
      <c r="AC75" s="878"/>
      <c r="AD75" s="878"/>
      <c r="AE75" s="834"/>
      <c r="AF75" s="879">
        <v>2657</v>
      </c>
      <c r="AG75" s="878"/>
      <c r="AH75" s="878"/>
      <c r="AI75" s="878"/>
      <c r="AJ75" s="834"/>
      <c r="AK75" s="879">
        <v>1846</v>
      </c>
      <c r="AL75" s="878"/>
      <c r="AM75" s="878"/>
      <c r="AN75" s="878"/>
      <c r="AO75" s="834"/>
      <c r="AP75" s="879" t="s">
        <v>486</v>
      </c>
      <c r="AQ75" s="878"/>
      <c r="AR75" s="878"/>
      <c r="AS75" s="878"/>
      <c r="AT75" s="834"/>
      <c r="AU75" s="879" t="s">
        <v>486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555</v>
      </c>
      <c r="C76" s="874"/>
      <c r="D76" s="874"/>
      <c r="E76" s="874"/>
      <c r="F76" s="874"/>
      <c r="G76" s="874"/>
      <c r="H76" s="874"/>
      <c r="I76" s="874"/>
      <c r="J76" s="874"/>
      <c r="K76" s="874"/>
      <c r="L76" s="874"/>
      <c r="M76" s="874"/>
      <c r="N76" s="874"/>
      <c r="O76" s="874"/>
      <c r="P76" s="875"/>
      <c r="Q76" s="877">
        <v>1025</v>
      </c>
      <c r="R76" s="878"/>
      <c r="S76" s="878"/>
      <c r="T76" s="878"/>
      <c r="U76" s="834"/>
      <c r="V76" s="879">
        <v>893</v>
      </c>
      <c r="W76" s="878"/>
      <c r="X76" s="878"/>
      <c r="Y76" s="878"/>
      <c r="Z76" s="834"/>
      <c r="AA76" s="879">
        <v>132</v>
      </c>
      <c r="AB76" s="878"/>
      <c r="AC76" s="878"/>
      <c r="AD76" s="878"/>
      <c r="AE76" s="834"/>
      <c r="AF76" s="879">
        <v>132</v>
      </c>
      <c r="AG76" s="878"/>
      <c r="AH76" s="878"/>
      <c r="AI76" s="878"/>
      <c r="AJ76" s="834"/>
      <c r="AK76" s="879" t="s">
        <v>486</v>
      </c>
      <c r="AL76" s="878"/>
      <c r="AM76" s="878"/>
      <c r="AN76" s="878"/>
      <c r="AO76" s="834"/>
      <c r="AP76" s="879">
        <v>1814</v>
      </c>
      <c r="AQ76" s="878"/>
      <c r="AR76" s="878"/>
      <c r="AS76" s="878"/>
      <c r="AT76" s="834"/>
      <c r="AU76" s="879">
        <v>27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556</v>
      </c>
      <c r="C77" s="874"/>
      <c r="D77" s="874"/>
      <c r="E77" s="874"/>
      <c r="F77" s="874"/>
      <c r="G77" s="874"/>
      <c r="H77" s="874"/>
      <c r="I77" s="874"/>
      <c r="J77" s="874"/>
      <c r="K77" s="874"/>
      <c r="L77" s="874"/>
      <c r="M77" s="874"/>
      <c r="N77" s="874"/>
      <c r="O77" s="874"/>
      <c r="P77" s="875"/>
      <c r="Q77" s="877">
        <v>532</v>
      </c>
      <c r="R77" s="878"/>
      <c r="S77" s="878"/>
      <c r="T77" s="878"/>
      <c r="U77" s="834"/>
      <c r="V77" s="879">
        <v>523</v>
      </c>
      <c r="W77" s="878"/>
      <c r="X77" s="878"/>
      <c r="Y77" s="878"/>
      <c r="Z77" s="834"/>
      <c r="AA77" s="879">
        <v>9</v>
      </c>
      <c r="AB77" s="878"/>
      <c r="AC77" s="878"/>
      <c r="AD77" s="878"/>
      <c r="AE77" s="834"/>
      <c r="AF77" s="879">
        <v>9</v>
      </c>
      <c r="AG77" s="878"/>
      <c r="AH77" s="878"/>
      <c r="AI77" s="878"/>
      <c r="AJ77" s="834"/>
      <c r="AK77" s="879" t="s">
        <v>486</v>
      </c>
      <c r="AL77" s="878"/>
      <c r="AM77" s="878"/>
      <c r="AN77" s="878"/>
      <c r="AO77" s="834"/>
      <c r="AP77" s="879">
        <v>228</v>
      </c>
      <c r="AQ77" s="878"/>
      <c r="AR77" s="878"/>
      <c r="AS77" s="878"/>
      <c r="AT77" s="834"/>
      <c r="AU77" s="879" t="s">
        <v>486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557</v>
      </c>
      <c r="C78" s="874"/>
      <c r="D78" s="874"/>
      <c r="E78" s="874"/>
      <c r="F78" s="874"/>
      <c r="G78" s="874"/>
      <c r="H78" s="874"/>
      <c r="I78" s="874"/>
      <c r="J78" s="874"/>
      <c r="K78" s="874"/>
      <c r="L78" s="874"/>
      <c r="M78" s="874"/>
      <c r="N78" s="874"/>
      <c r="O78" s="874"/>
      <c r="P78" s="875"/>
      <c r="Q78" s="876">
        <v>84</v>
      </c>
      <c r="R78" s="830"/>
      <c r="S78" s="830"/>
      <c r="T78" s="830"/>
      <c r="U78" s="830"/>
      <c r="V78" s="830">
        <v>11</v>
      </c>
      <c r="W78" s="830"/>
      <c r="X78" s="830"/>
      <c r="Y78" s="830"/>
      <c r="Z78" s="830"/>
      <c r="AA78" s="830">
        <v>73</v>
      </c>
      <c r="AB78" s="830"/>
      <c r="AC78" s="830"/>
      <c r="AD78" s="830"/>
      <c r="AE78" s="830"/>
      <c r="AF78" s="830">
        <v>73</v>
      </c>
      <c r="AG78" s="830"/>
      <c r="AH78" s="830"/>
      <c r="AI78" s="830"/>
      <c r="AJ78" s="830"/>
      <c r="AK78" s="830">
        <v>1</v>
      </c>
      <c r="AL78" s="830"/>
      <c r="AM78" s="830"/>
      <c r="AN78" s="830"/>
      <c r="AO78" s="830"/>
      <c r="AP78" s="830" t="s">
        <v>486</v>
      </c>
      <c r="AQ78" s="830"/>
      <c r="AR78" s="830"/>
      <c r="AS78" s="830"/>
      <c r="AT78" s="830"/>
      <c r="AU78" s="830" t="s">
        <v>486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3346</v>
      </c>
      <c r="AG88" s="844"/>
      <c r="AH88" s="844"/>
      <c r="AI88" s="844"/>
      <c r="AJ88" s="844"/>
      <c r="AK88" s="841"/>
      <c r="AL88" s="841"/>
      <c r="AM88" s="841"/>
      <c r="AN88" s="841"/>
      <c r="AO88" s="841"/>
      <c r="AP88" s="844">
        <v>2042</v>
      </c>
      <c r="AQ88" s="844"/>
      <c r="AR88" s="844"/>
      <c r="AS88" s="844"/>
      <c r="AT88" s="844"/>
      <c r="AU88" s="844">
        <v>27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38</v>
      </c>
      <c r="CS102" s="852"/>
      <c r="CT102" s="852"/>
      <c r="CU102" s="852"/>
      <c r="CV102" s="891"/>
      <c r="CW102" s="890">
        <v>150</v>
      </c>
      <c r="CX102" s="852"/>
      <c r="CY102" s="852"/>
      <c r="CZ102" s="852"/>
      <c r="DA102" s="891"/>
      <c r="DB102" s="890" t="s">
        <v>486</v>
      </c>
      <c r="DC102" s="852"/>
      <c r="DD102" s="852"/>
      <c r="DE102" s="852"/>
      <c r="DF102" s="891"/>
      <c r="DG102" s="890" t="s">
        <v>486</v>
      </c>
      <c r="DH102" s="852"/>
      <c r="DI102" s="852"/>
      <c r="DJ102" s="852"/>
      <c r="DK102" s="891"/>
      <c r="DL102" s="890" t="s">
        <v>486</v>
      </c>
      <c r="DM102" s="852"/>
      <c r="DN102" s="852"/>
      <c r="DO102" s="852"/>
      <c r="DP102" s="891"/>
      <c r="DQ102" s="890" t="s">
        <v>486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88111</v>
      </c>
      <c r="AB110" s="900"/>
      <c r="AC110" s="900"/>
      <c r="AD110" s="900"/>
      <c r="AE110" s="901"/>
      <c r="AF110" s="902">
        <v>98729</v>
      </c>
      <c r="AG110" s="900"/>
      <c r="AH110" s="900"/>
      <c r="AI110" s="900"/>
      <c r="AJ110" s="901"/>
      <c r="AK110" s="902">
        <v>92664</v>
      </c>
      <c r="AL110" s="900"/>
      <c r="AM110" s="900"/>
      <c r="AN110" s="900"/>
      <c r="AO110" s="901"/>
      <c r="AP110" s="903">
        <v>18.899999999999999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1070356</v>
      </c>
      <c r="BR110" s="931"/>
      <c r="BS110" s="931"/>
      <c r="BT110" s="931"/>
      <c r="BU110" s="931"/>
      <c r="BV110" s="931">
        <v>1113288</v>
      </c>
      <c r="BW110" s="931"/>
      <c r="BX110" s="931"/>
      <c r="BY110" s="931"/>
      <c r="BZ110" s="931"/>
      <c r="CA110" s="931">
        <v>1204099</v>
      </c>
      <c r="CB110" s="931"/>
      <c r="CC110" s="931"/>
      <c r="CD110" s="931"/>
      <c r="CE110" s="931"/>
      <c r="CF110" s="944">
        <v>245.9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185</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1336</v>
      </c>
      <c r="BR112" s="926"/>
      <c r="BS112" s="926"/>
      <c r="BT112" s="926"/>
      <c r="BU112" s="926"/>
      <c r="BV112" s="926">
        <v>55200</v>
      </c>
      <c r="BW112" s="926"/>
      <c r="BX112" s="926"/>
      <c r="BY112" s="926"/>
      <c r="BZ112" s="926"/>
      <c r="CA112" s="926">
        <v>56559</v>
      </c>
      <c r="CB112" s="926"/>
      <c r="CC112" s="926"/>
      <c r="CD112" s="926"/>
      <c r="CE112" s="926"/>
      <c r="CF112" s="920">
        <v>11.5</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1349</v>
      </c>
      <c r="AB113" s="938"/>
      <c r="AC113" s="938"/>
      <c r="AD113" s="938"/>
      <c r="AE113" s="939"/>
      <c r="AF113" s="940" t="s">
        <v>122</v>
      </c>
      <c r="AG113" s="938"/>
      <c r="AH113" s="938"/>
      <c r="AI113" s="938"/>
      <c r="AJ113" s="939"/>
      <c r="AK113" s="940">
        <v>6203</v>
      </c>
      <c r="AL113" s="938"/>
      <c r="AM113" s="938"/>
      <c r="AN113" s="938"/>
      <c r="AO113" s="939"/>
      <c r="AP113" s="941">
        <v>1.3</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27094</v>
      </c>
      <c r="BR113" s="926"/>
      <c r="BS113" s="926"/>
      <c r="BT113" s="926"/>
      <c r="BU113" s="926"/>
      <c r="BV113" s="926">
        <v>25470</v>
      </c>
      <c r="BW113" s="926"/>
      <c r="BX113" s="926"/>
      <c r="BY113" s="926"/>
      <c r="BZ113" s="926"/>
      <c r="CA113" s="926">
        <v>27216</v>
      </c>
      <c r="CB113" s="926"/>
      <c r="CC113" s="926"/>
      <c r="CD113" s="926"/>
      <c r="CE113" s="926"/>
      <c r="CF113" s="920">
        <v>5.6</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1713</v>
      </c>
      <c r="AB114" s="959"/>
      <c r="AC114" s="959"/>
      <c r="AD114" s="959"/>
      <c r="AE114" s="960"/>
      <c r="AF114" s="961">
        <v>3073</v>
      </c>
      <c r="AG114" s="959"/>
      <c r="AH114" s="959"/>
      <c r="AI114" s="959"/>
      <c r="AJ114" s="960"/>
      <c r="AK114" s="961">
        <v>4990</v>
      </c>
      <c r="AL114" s="959"/>
      <c r="AM114" s="959"/>
      <c r="AN114" s="959"/>
      <c r="AO114" s="960"/>
      <c r="AP114" s="962">
        <v>1</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48833</v>
      </c>
      <c r="BR114" s="926"/>
      <c r="BS114" s="926"/>
      <c r="BT114" s="926"/>
      <c r="BU114" s="926"/>
      <c r="BV114" s="926">
        <v>28291</v>
      </c>
      <c r="BW114" s="926"/>
      <c r="BX114" s="926"/>
      <c r="BY114" s="926"/>
      <c r="BZ114" s="926"/>
      <c r="CA114" s="926">
        <v>35647</v>
      </c>
      <c r="CB114" s="926"/>
      <c r="CC114" s="926"/>
      <c r="CD114" s="926"/>
      <c r="CE114" s="926"/>
      <c r="CF114" s="920">
        <v>7.3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185</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91358</v>
      </c>
      <c r="AB117" s="979"/>
      <c r="AC117" s="979"/>
      <c r="AD117" s="979"/>
      <c r="AE117" s="980"/>
      <c r="AF117" s="981">
        <v>101802</v>
      </c>
      <c r="AG117" s="979"/>
      <c r="AH117" s="979"/>
      <c r="AI117" s="979"/>
      <c r="AJ117" s="980"/>
      <c r="AK117" s="981">
        <v>103857</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v>185</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1147804</v>
      </c>
      <c r="BR119" s="1000"/>
      <c r="BS119" s="1000"/>
      <c r="BT119" s="1000"/>
      <c r="BU119" s="1000"/>
      <c r="BV119" s="1000">
        <v>1222249</v>
      </c>
      <c r="BW119" s="1000"/>
      <c r="BX119" s="1000"/>
      <c r="BY119" s="1000"/>
      <c r="BZ119" s="1000"/>
      <c r="CA119" s="1000">
        <v>1323521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579296</v>
      </c>
      <c r="BR120" s="931"/>
      <c r="BS120" s="931"/>
      <c r="BT120" s="931"/>
      <c r="BU120" s="931"/>
      <c r="BV120" s="931">
        <v>659022</v>
      </c>
      <c r="BW120" s="931"/>
      <c r="BX120" s="931"/>
      <c r="BY120" s="931"/>
      <c r="BZ120" s="931"/>
      <c r="CA120" s="931">
        <v>614702</v>
      </c>
      <c r="CB120" s="931"/>
      <c r="CC120" s="931"/>
      <c r="CD120" s="931"/>
      <c r="CE120" s="931"/>
      <c r="CF120" s="944">
        <v>125.5</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51800</v>
      </c>
      <c r="DH120" s="931"/>
      <c r="DI120" s="931"/>
      <c r="DJ120" s="931"/>
      <c r="DK120" s="931"/>
      <c r="DL120" s="931">
        <v>51800</v>
      </c>
      <c r="DM120" s="931"/>
      <c r="DN120" s="931"/>
      <c r="DO120" s="931"/>
      <c r="DP120" s="931"/>
      <c r="DQ120" s="931">
        <v>53479</v>
      </c>
      <c r="DR120" s="931"/>
      <c r="DS120" s="931"/>
      <c r="DT120" s="931"/>
      <c r="DU120" s="931"/>
      <c r="DV120" s="932">
        <v>10.9</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61400</v>
      </c>
      <c r="BR121" s="926"/>
      <c r="BS121" s="926"/>
      <c r="BT121" s="926"/>
      <c r="BU121" s="926"/>
      <c r="BV121" s="926">
        <v>16400</v>
      </c>
      <c r="BW121" s="926"/>
      <c r="BX121" s="926"/>
      <c r="BY121" s="926"/>
      <c r="BZ121" s="926"/>
      <c r="CA121" s="926">
        <v>16400</v>
      </c>
      <c r="CB121" s="926"/>
      <c r="CC121" s="926"/>
      <c r="CD121" s="926"/>
      <c r="CE121" s="926"/>
      <c r="CF121" s="920">
        <v>3.3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v>3400</v>
      </c>
      <c r="DM121" s="926"/>
      <c r="DN121" s="926"/>
      <c r="DO121" s="926"/>
      <c r="DP121" s="926"/>
      <c r="DQ121" s="926">
        <v>3080</v>
      </c>
      <c r="DR121" s="926"/>
      <c r="DS121" s="926"/>
      <c r="DT121" s="926"/>
      <c r="DU121" s="926"/>
      <c r="DV121" s="927">
        <v>0.6</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523201</v>
      </c>
      <c r="BR122" s="1000"/>
      <c r="BS122" s="1000"/>
      <c r="BT122" s="1000"/>
      <c r="BU122" s="1000"/>
      <c r="BV122" s="1000">
        <v>530907</v>
      </c>
      <c r="BW122" s="1000"/>
      <c r="BX122" s="1000"/>
      <c r="BY122" s="1000"/>
      <c r="BZ122" s="1000"/>
      <c r="CA122" s="1000">
        <v>946825</v>
      </c>
      <c r="CB122" s="1000"/>
      <c r="CC122" s="1000"/>
      <c r="CD122" s="1000"/>
      <c r="CE122" s="1000"/>
      <c r="CF122" s="1017">
        <v>193.3</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1163897</v>
      </c>
      <c r="BR123" s="1064"/>
      <c r="BS123" s="1064"/>
      <c r="BT123" s="1064"/>
      <c r="BU123" s="1064"/>
      <c r="BV123" s="1064">
        <v>1206329</v>
      </c>
      <c r="BW123" s="1064"/>
      <c r="BX123" s="1064"/>
      <c r="BY123" s="1064"/>
      <c r="BZ123" s="1064"/>
      <c r="CA123" s="1064">
        <v>1577927</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v>3.3</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v>185</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551448</v>
      </c>
      <c r="AB129" s="959"/>
      <c r="AC129" s="959"/>
      <c r="AD129" s="959"/>
      <c r="AE129" s="960"/>
      <c r="AF129" s="961">
        <v>546954</v>
      </c>
      <c r="AG129" s="959"/>
      <c r="AH129" s="959"/>
      <c r="AI129" s="959"/>
      <c r="AJ129" s="960"/>
      <c r="AK129" s="961">
        <v>565291</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68255</v>
      </c>
      <c r="AB130" s="959"/>
      <c r="AC130" s="959"/>
      <c r="AD130" s="959"/>
      <c r="AE130" s="960"/>
      <c r="AF130" s="961">
        <v>76670</v>
      </c>
      <c r="AG130" s="959"/>
      <c r="AH130" s="959"/>
      <c r="AI130" s="959"/>
      <c r="AJ130" s="960"/>
      <c r="AK130" s="961">
        <v>75545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5.3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483193</v>
      </c>
      <c r="AB131" s="986"/>
      <c r="AC131" s="986"/>
      <c r="AD131" s="986"/>
      <c r="AE131" s="987"/>
      <c r="AF131" s="985">
        <v>470284</v>
      </c>
      <c r="AG131" s="986"/>
      <c r="AH131" s="986"/>
      <c r="AI131" s="986"/>
      <c r="AJ131" s="987"/>
      <c r="AK131" s="985">
        <v>489746</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4.7813192659999997</v>
      </c>
      <c r="AB132" s="1097"/>
      <c r="AC132" s="1097"/>
      <c r="AD132" s="1097"/>
      <c r="AE132" s="1098"/>
      <c r="AF132" s="1099">
        <v>5.3440048989999998</v>
      </c>
      <c r="AG132" s="1097"/>
      <c r="AH132" s="1097"/>
      <c r="AI132" s="1097"/>
      <c r="AJ132" s="1098"/>
      <c r="AK132" s="1099">
        <v>5.780955842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6.2</v>
      </c>
      <c r="AB133" s="1080"/>
      <c r="AC133" s="1080"/>
      <c r="AD133" s="1080"/>
      <c r="AE133" s="1081"/>
      <c r="AF133" s="1079">
        <v>5.3</v>
      </c>
      <c r="AG133" s="1080"/>
      <c r="AH133" s="1080"/>
      <c r="AI133" s="1080"/>
      <c r="AJ133" s="1081"/>
      <c r="AK133" s="1079">
        <v>5.3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1l6SRa9DYN5W0dZlhTtP8QxRWPsAqcQWqschW+zOELzz+8Ry1kgziuYOJWumAeHOiNwiInzRCUN3XeVnyZmyg==" saltValue="1Qc6jcr28FqGSxGg0L4a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C4" sqref="BC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Hak1j/RR8//iqi9J1/Sm8HDLuB/cSNLHAIegRLJaEIc7ukYsJYKqqzYnLWr1ECWXDepWwBI9ilUxByUXZTEkA==" saltValue="PcqQjVA+yuh/JinHTKSyd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xlHEXaorS+mAnkzxvE3SErmB9k4ZOoTySII+8liv2soDGg+UmYEw0h3NZ9a7o+ex2UPwi+hhHzef0eWa2sPNw==" saltValue="AE7TLroIhgZmtOJk4EoI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252509</v>
      </c>
      <c r="AP9" s="281">
        <v>781762</v>
      </c>
      <c r="AQ9" s="282">
        <v>243450</v>
      </c>
      <c r="AR9" s="283">
        <v>221.1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6175</v>
      </c>
      <c r="AP10" s="284">
        <v>19118</v>
      </c>
      <c r="AQ10" s="285">
        <v>36828</v>
      </c>
      <c r="AR10" s="286">
        <v>-48.1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4043</v>
      </c>
      <c r="AP13" s="284">
        <v>12517</v>
      </c>
      <c r="AQ13" s="285">
        <v>11862</v>
      </c>
      <c r="AR13" s="286">
        <v>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t="s">
        <v>486</v>
      </c>
      <c r="AP14" s="284" t="s">
        <v>486</v>
      </c>
      <c r="AQ14" s="285">
        <v>4647</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-23282</v>
      </c>
      <c r="AP15" s="284">
        <v>-72080</v>
      </c>
      <c r="AQ15" s="285">
        <v>-13358</v>
      </c>
      <c r="AR15" s="286">
        <v>439.6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239445</v>
      </c>
      <c r="AP16" s="284">
        <v>741316</v>
      </c>
      <c r="AQ16" s="285">
        <v>286004</v>
      </c>
      <c r="AR16" s="286">
        <v>159.19999999999999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61.92</v>
      </c>
      <c r="AP21" s="298">
        <v>24.25</v>
      </c>
      <c r="AQ21" s="299">
        <v>37.67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82.9</v>
      </c>
      <c r="AP22" s="303">
        <v>95.4</v>
      </c>
      <c r="AQ22" s="304">
        <v>-12.5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92664</v>
      </c>
      <c r="AP32" s="312">
        <v>286885</v>
      </c>
      <c r="AQ32" s="313">
        <v>167387</v>
      </c>
      <c r="AR32" s="314">
        <v>71.400000000000006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6203</v>
      </c>
      <c r="AP35" s="312">
        <v>19204</v>
      </c>
      <c r="AQ35" s="313">
        <v>34589</v>
      </c>
      <c r="AR35" s="314">
        <v>-44.5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4990</v>
      </c>
      <c r="AP36" s="312">
        <v>15449</v>
      </c>
      <c r="AQ36" s="313">
        <v>2508</v>
      </c>
      <c r="AR36" s="314">
        <v>516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1525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t="s">
        <v>486</v>
      </c>
      <c r="AP39" s="312" t="s">
        <v>486</v>
      </c>
      <c r="AQ39" s="313">
        <v>-7489</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-75545</v>
      </c>
      <c r="AP40" s="312">
        <v>-233885</v>
      </c>
      <c r="AQ40" s="313">
        <v>-138932</v>
      </c>
      <c r="AR40" s="314">
        <v>68.3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28312</v>
      </c>
      <c r="AP41" s="312">
        <v>87653</v>
      </c>
      <c r="AQ41" s="313">
        <v>59636</v>
      </c>
      <c r="AR41" s="314">
        <v>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191277</v>
      </c>
      <c r="AN51" s="334">
        <v>562579</v>
      </c>
      <c r="AO51" s="335">
        <v>-29.3</v>
      </c>
      <c r="AP51" s="336">
        <v>268375</v>
      </c>
      <c r="AQ51" s="337">
        <v>-1.2</v>
      </c>
      <c r="AR51" s="338">
        <v>-28.1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65772</v>
      </c>
      <c r="AN52" s="342">
        <v>193447</v>
      </c>
      <c r="AO52" s="343">
        <v>-51</v>
      </c>
      <c r="AP52" s="344">
        <v>119602</v>
      </c>
      <c r="AQ52" s="345">
        <v>1.5</v>
      </c>
      <c r="AR52" s="346">
        <v>-52.5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210201</v>
      </c>
      <c r="AN53" s="334">
        <v>611049</v>
      </c>
      <c r="AO53" s="335">
        <v>8.6</v>
      </c>
      <c r="AP53" s="336">
        <v>301035</v>
      </c>
      <c r="AQ53" s="337">
        <v>12.2</v>
      </c>
      <c r="AR53" s="338">
        <v>-3.6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71706</v>
      </c>
      <c r="AN54" s="342">
        <v>208448</v>
      </c>
      <c r="AO54" s="343">
        <v>7.8</v>
      </c>
      <c r="AP54" s="344">
        <v>154376</v>
      </c>
      <c r="AQ54" s="345">
        <v>29.1</v>
      </c>
      <c r="AR54" s="346">
        <v>-21.3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1870353</v>
      </c>
      <c r="AN55" s="334">
        <v>5533589</v>
      </c>
      <c r="AO55" s="335">
        <v>805.6</v>
      </c>
      <c r="AP55" s="336">
        <v>277467</v>
      </c>
      <c r="AQ55" s="337">
        <v>-7.8</v>
      </c>
      <c r="AR55" s="338">
        <v>813.4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80103</v>
      </c>
      <c r="AN56" s="342">
        <v>236991</v>
      </c>
      <c r="AO56" s="343">
        <v>13.7</v>
      </c>
      <c r="AP56" s="344">
        <v>128378</v>
      </c>
      <c r="AQ56" s="345">
        <v>-16.8</v>
      </c>
      <c r="AR56" s="346">
        <v>30.5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235762</v>
      </c>
      <c r="AN57" s="334">
        <v>716602</v>
      </c>
      <c r="AO57" s="335">
        <v>-87</v>
      </c>
      <c r="AP57" s="336">
        <v>282256</v>
      </c>
      <c r="AQ57" s="337">
        <v>1.7</v>
      </c>
      <c r="AR57" s="338">
        <v>-88.7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44431</v>
      </c>
      <c r="AN58" s="342">
        <v>135049</v>
      </c>
      <c r="AO58" s="343">
        <v>-43</v>
      </c>
      <c r="AP58" s="344">
        <v>145453</v>
      </c>
      <c r="AQ58" s="345">
        <v>13.3</v>
      </c>
      <c r="AR58" s="346">
        <v>-56.3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511254</v>
      </c>
      <c r="AN59" s="334">
        <v>1582830</v>
      </c>
      <c r="AO59" s="335">
        <v>120.9</v>
      </c>
      <c r="AP59" s="336">
        <v>295341</v>
      </c>
      <c r="AQ59" s="337">
        <v>4.5999999999999996</v>
      </c>
      <c r="AR59" s="338">
        <v>116.3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99350</v>
      </c>
      <c r="AN60" s="342">
        <v>307585</v>
      </c>
      <c r="AO60" s="343">
        <v>127.8</v>
      </c>
      <c r="AP60" s="344">
        <v>137402</v>
      </c>
      <c r="AQ60" s="345">
        <v>-5.5</v>
      </c>
      <c r="AR60" s="346">
        <v>133.30000000000001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603769</v>
      </c>
      <c r="AN61" s="349">
        <v>1801330</v>
      </c>
      <c r="AO61" s="350">
        <v>163.80000000000001</v>
      </c>
      <c r="AP61" s="351">
        <v>284895</v>
      </c>
      <c r="AQ61" s="352">
        <v>1.9</v>
      </c>
      <c r="AR61" s="338">
        <v>161.9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72272</v>
      </c>
      <c r="AN62" s="342">
        <v>216304</v>
      </c>
      <c r="AO62" s="343">
        <v>11.1</v>
      </c>
      <c r="AP62" s="344">
        <v>137042</v>
      </c>
      <c r="AQ62" s="345">
        <v>4.3</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fThfQBe5kdZvAQUVS2V2CGyjzmYGDnPXuS6kgYRqeoL54trRe4rO+qNVfDklL2FbUuTmThKOdNDPPuliVyz1A==" saltValue="zVvMEGcOExGH19UUCzqm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CQc1K7TYRPLJazlW2GO4tjJ7GOonN7utJoC+VCuCZvBvz1u8xYQvLv8dIf1/W3yLFeXGhKtCHaMSeOhsoFibqQ==" saltValue="TeDDt/DKEwlShpqdSNmF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uamZZmH0EAiMOh+wDcsklyL8FjCXG2JBp+RIWx4mpDXUNaAqpQ6Bjb3TWUDM0Ut8klgmXTcBs0ZV5I8L0yYKQQ==" saltValue="xyKdKk4oC11dn8bjymfH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59.77</v>
      </c>
      <c r="G47" s="12">
        <v>57.79</v>
      </c>
      <c r="H47" s="12">
        <v>54.55</v>
      </c>
      <c r="I47" s="12">
        <v>65.05</v>
      </c>
      <c r="J47" s="13">
        <v>57.63</v>
      </c>
    </row>
    <row r="48" spans="2:10" ht="57.75" customHeight="1" x14ac:dyDescent="0.15">
      <c r="B48" s="14"/>
      <c r="C48" s="1141" t="s">
        <v>4</v>
      </c>
      <c r="D48" s="1141"/>
      <c r="E48" s="1142"/>
      <c r="F48" s="15">
        <v>37.18</v>
      </c>
      <c r="G48" s="16">
        <v>38.44</v>
      </c>
      <c r="H48" s="16">
        <v>60.62</v>
      </c>
      <c r="I48" s="16">
        <v>63.42</v>
      </c>
      <c r="J48" s="17">
        <v>61.56</v>
      </c>
    </row>
    <row r="49" spans="2:10" ht="57.75" customHeight="1" thickBot="1" x14ac:dyDescent="0.2">
      <c r="B49" s="18"/>
      <c r="C49" s="1143" t="s">
        <v>5</v>
      </c>
      <c r="D49" s="1143"/>
      <c r="E49" s="1144"/>
      <c r="F49" s="19" t="s">
        <v>530</v>
      </c>
      <c r="G49" s="20">
        <v>9.9700000000000006</v>
      </c>
      <c r="H49" s="20">
        <v>36.42</v>
      </c>
      <c r="I49" s="20">
        <v>12.36</v>
      </c>
      <c r="J49" s="21" t="s">
        <v>531</v>
      </c>
    </row>
    <row r="50" spans="2:10" x14ac:dyDescent="0.15"/>
  </sheetData>
  <sheetProtection algorithmName="SHA-512" hashValue="gnaUQmO9hPBe1BZXr2ED/4iCT5g1idN3Ql4vIUYsg8ES2GY3nCCNFi2kmOUHioEfDRZJ95o4DOsP47BqHRvOEA==" saltValue="fYS5wVvI1DszCt50IVTb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36.04</v>
      </c>
      <c r="G34" s="33">
        <v>37.03</v>
      </c>
      <c r="H34" s="33">
        <v>58.17</v>
      </c>
      <c r="I34" s="33">
        <v>61.61</v>
      </c>
      <c r="J34" s="34">
        <v>61.56</v>
      </c>
      <c r="K34" s="22"/>
      <c r="L34" s="22"/>
      <c r="M34" s="22"/>
      <c r="N34" s="22"/>
      <c r="O34" s="22"/>
      <c r="P34" s="22"/>
    </row>
    <row r="35" spans="1:16" ht="39" customHeight="1" x14ac:dyDescent="0.15">
      <c r="A35" s="22"/>
      <c r="B35" s="35"/>
      <c r="C35" s="1145" t="s">
        <v>533</v>
      </c>
      <c r="D35" s="1146"/>
      <c r="E35" s="1147"/>
      <c r="F35" s="36">
        <v>2.31</v>
      </c>
      <c r="G35" s="37">
        <v>2.1800000000000002</v>
      </c>
      <c r="H35" s="37">
        <v>4.38</v>
      </c>
      <c r="I35" s="37">
        <v>2.16</v>
      </c>
      <c r="J35" s="38">
        <v>2.59</v>
      </c>
      <c r="K35" s="22"/>
      <c r="L35" s="22"/>
      <c r="M35" s="22"/>
      <c r="N35" s="22"/>
      <c r="O35" s="22"/>
      <c r="P35" s="22"/>
    </row>
    <row r="36" spans="1:16" ht="39" customHeight="1" x14ac:dyDescent="0.15">
      <c r="A36" s="22"/>
      <c r="B36" s="35"/>
      <c r="C36" s="1145" t="s">
        <v>534</v>
      </c>
      <c r="D36" s="1146"/>
      <c r="E36" s="1147"/>
      <c r="F36" s="36">
        <v>1.1299999999999999</v>
      </c>
      <c r="G36" s="37">
        <v>1.4</v>
      </c>
      <c r="H36" s="37">
        <v>2.44</v>
      </c>
      <c r="I36" s="37">
        <v>1.8</v>
      </c>
      <c r="J36" s="38">
        <v>0.81</v>
      </c>
      <c r="K36" s="22"/>
      <c r="L36" s="22"/>
      <c r="M36" s="22"/>
      <c r="N36" s="22"/>
      <c r="O36" s="22"/>
      <c r="P36" s="22"/>
    </row>
    <row r="37" spans="1:16" ht="39" customHeight="1" x14ac:dyDescent="0.15">
      <c r="A37" s="22"/>
      <c r="B37" s="35"/>
      <c r="C37" s="1145" t="s">
        <v>535</v>
      </c>
      <c r="D37" s="1146"/>
      <c r="E37" s="1147"/>
      <c r="F37" s="36">
        <v>0.21</v>
      </c>
      <c r="G37" s="37">
        <v>0.8</v>
      </c>
      <c r="H37" s="37">
        <v>0.9</v>
      </c>
      <c r="I37" s="37">
        <v>1.55</v>
      </c>
      <c r="J37" s="38">
        <v>0.74</v>
      </c>
      <c r="K37" s="22"/>
      <c r="L37" s="22"/>
      <c r="M37" s="22"/>
      <c r="N37" s="22"/>
      <c r="O37" s="22"/>
      <c r="P37" s="22"/>
    </row>
    <row r="38" spans="1:16" ht="39" customHeight="1" x14ac:dyDescent="0.15">
      <c r="A38" s="22"/>
      <c r="B38" s="35"/>
      <c r="C38" s="1145" t="s">
        <v>536</v>
      </c>
      <c r="D38" s="1146"/>
      <c r="E38" s="1147"/>
      <c r="F38" s="36">
        <v>1.04</v>
      </c>
      <c r="G38" s="37">
        <v>0.47</v>
      </c>
      <c r="H38" s="37">
        <v>0.61</v>
      </c>
      <c r="I38" s="37">
        <v>0.95</v>
      </c>
      <c r="J38" s="38">
        <v>0.7</v>
      </c>
      <c r="K38" s="22"/>
      <c r="L38" s="22"/>
      <c r="M38" s="22"/>
      <c r="N38" s="22"/>
      <c r="O38" s="22"/>
      <c r="P38" s="22"/>
    </row>
    <row r="39" spans="1:16" ht="39" customHeight="1" x14ac:dyDescent="0.15">
      <c r="A39" s="22"/>
      <c r="B39" s="35"/>
      <c r="C39" s="1145" t="s">
        <v>537</v>
      </c>
      <c r="D39" s="1146"/>
      <c r="E39" s="1147"/>
      <c r="F39" s="36">
        <v>0.14000000000000001</v>
      </c>
      <c r="G39" s="37">
        <v>0.18</v>
      </c>
      <c r="H39" s="37">
        <v>0.4</v>
      </c>
      <c r="I39" s="37">
        <v>1.04</v>
      </c>
      <c r="J39" s="38">
        <v>0.36</v>
      </c>
      <c r="K39" s="22"/>
      <c r="L39" s="22"/>
      <c r="M39" s="22"/>
      <c r="N39" s="22"/>
      <c r="O39" s="22"/>
      <c r="P39" s="22"/>
    </row>
    <row r="40" spans="1:16" ht="39" customHeight="1" x14ac:dyDescent="0.15">
      <c r="A40" s="22"/>
      <c r="B40" s="35"/>
      <c r="C40" s="1145" t="s">
        <v>538</v>
      </c>
      <c r="D40" s="1146"/>
      <c r="E40" s="1147"/>
      <c r="F40" s="36">
        <v>2.09</v>
      </c>
      <c r="G40" s="37">
        <v>2.0499999999999998</v>
      </c>
      <c r="H40" s="37">
        <v>0.43</v>
      </c>
      <c r="I40" s="37">
        <v>0.03</v>
      </c>
      <c r="J40" s="38">
        <v>0.28999999999999998</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r1e3FnEkcMUz3fOdAV020US+4lWDcq4mB6aJUkojybF471khvLdzAArEHVAb0885yS9gRfzXxt+0juWbNUgFA==" saltValue="uleooTt3bo6Znn76/lDG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E48" sqref="E48:K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97</v>
      </c>
      <c r="L45" s="60">
        <v>87</v>
      </c>
      <c r="M45" s="60">
        <v>88</v>
      </c>
      <c r="N45" s="60">
        <v>99</v>
      </c>
      <c r="O45" s="61">
        <v>93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v>
      </c>
      <c r="L48" s="64">
        <v>1</v>
      </c>
      <c r="M48" s="64">
        <v>1</v>
      </c>
      <c r="N48" s="64" t="s">
        <v>486</v>
      </c>
      <c r="O48" s="65">
        <v>6</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2</v>
      </c>
      <c r="M49" s="64">
        <v>2</v>
      </c>
      <c r="N49" s="64">
        <v>3</v>
      </c>
      <c r="O49" s="65">
        <v>5</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75</v>
      </c>
      <c r="L52" s="64">
        <v>68</v>
      </c>
      <c r="M52" s="64">
        <v>68</v>
      </c>
      <c r="N52" s="64">
        <v>77</v>
      </c>
      <c r="O52" s="65">
        <v>76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25</v>
      </c>
      <c r="L53" s="69">
        <v>22</v>
      </c>
      <c r="M53" s="69">
        <v>23</v>
      </c>
      <c r="N53" s="69">
        <v>25</v>
      </c>
      <c r="O53" s="70">
        <v>28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tO5k9ms9bp1RmYTdD5I51RvgLWzXW+mLK9XTZySAPsDV+HU78ccIW9JVm93d7d7QEHI6GC9ejJOX3kQXz1snw==" saltValue="sUHk4yw23qN4JMgNJNoe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 zoomScale="55" zoomScaleNormal="55" zoomScaleSheetLayoutView="100" workbookViewId="0">
      <selection activeCell="L50" sqref="L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867</v>
      </c>
      <c r="J41" s="356">
        <v>902</v>
      </c>
      <c r="K41" s="356">
        <v>1070</v>
      </c>
      <c r="L41" s="356">
        <v>1113</v>
      </c>
      <c r="M41" s="357">
        <v>1204</v>
      </c>
    </row>
    <row r="42" spans="2:13" ht="27.75" customHeight="1" x14ac:dyDescent="0.15">
      <c r="B42" s="1186"/>
      <c r="C42" s="1187"/>
      <c r="D42" s="106"/>
      <c r="E42" s="1192" t="s">
        <v>32</v>
      </c>
      <c r="F42" s="1192"/>
      <c r="G42" s="1192"/>
      <c r="H42" s="1193"/>
      <c r="I42" s="358">
        <v>0</v>
      </c>
      <c r="J42" s="359">
        <v>0</v>
      </c>
      <c r="K42" s="359">
        <v>0</v>
      </c>
      <c r="L42" s="359" t="s">
        <v>486</v>
      </c>
      <c r="M42" s="360" t="s">
        <v>486</v>
      </c>
    </row>
    <row r="43" spans="2:13" ht="27.75" customHeight="1" x14ac:dyDescent="0.15">
      <c r="B43" s="1186"/>
      <c r="C43" s="1187"/>
      <c r="D43" s="106"/>
      <c r="E43" s="1192" t="s">
        <v>33</v>
      </c>
      <c r="F43" s="1192"/>
      <c r="G43" s="1192"/>
      <c r="H43" s="1193"/>
      <c r="I43" s="358">
        <v>24</v>
      </c>
      <c r="J43" s="359">
        <v>41</v>
      </c>
      <c r="K43" s="359">
        <v>1</v>
      </c>
      <c r="L43" s="359">
        <v>55</v>
      </c>
      <c r="M43" s="360">
        <v>57</v>
      </c>
    </row>
    <row r="44" spans="2:13" ht="27.75" customHeight="1" x14ac:dyDescent="0.15">
      <c r="B44" s="1186"/>
      <c r="C44" s="1187"/>
      <c r="D44" s="106"/>
      <c r="E44" s="1192" t="s">
        <v>34</v>
      </c>
      <c r="F44" s="1192"/>
      <c r="G44" s="1192"/>
      <c r="H44" s="1193"/>
      <c r="I44" s="358">
        <v>26</v>
      </c>
      <c r="J44" s="359">
        <v>27</v>
      </c>
      <c r="K44" s="359">
        <v>27</v>
      </c>
      <c r="L44" s="359">
        <v>25</v>
      </c>
      <c r="M44" s="360">
        <v>27</v>
      </c>
    </row>
    <row r="45" spans="2:13" ht="27.75" customHeight="1" x14ac:dyDescent="0.15">
      <c r="B45" s="1186"/>
      <c r="C45" s="1187"/>
      <c r="D45" s="106"/>
      <c r="E45" s="1192" t="s">
        <v>35</v>
      </c>
      <c r="F45" s="1192"/>
      <c r="G45" s="1192"/>
      <c r="H45" s="1193"/>
      <c r="I45" s="358">
        <v>56</v>
      </c>
      <c r="J45" s="359">
        <v>60</v>
      </c>
      <c r="K45" s="359">
        <v>49</v>
      </c>
      <c r="L45" s="359">
        <v>28</v>
      </c>
      <c r="M45" s="360">
        <v>36</v>
      </c>
    </row>
    <row r="46" spans="2:13" ht="27.75" customHeight="1" x14ac:dyDescent="0.15">
      <c r="B46" s="1186"/>
      <c r="C46" s="1187"/>
      <c r="D46" s="107"/>
      <c r="E46" s="1192" t="s">
        <v>36</v>
      </c>
      <c r="F46" s="1192"/>
      <c r="G46" s="1192"/>
      <c r="H46" s="1193"/>
      <c r="I46" s="358">
        <v>3</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564</v>
      </c>
      <c r="J50" s="359">
        <v>554</v>
      </c>
      <c r="K50" s="359">
        <v>579</v>
      </c>
      <c r="L50" s="359">
        <v>659</v>
      </c>
      <c r="M50" s="360">
        <v>615</v>
      </c>
    </row>
    <row r="51" spans="2:13" ht="27.75" customHeight="1" x14ac:dyDescent="0.15">
      <c r="B51" s="1186"/>
      <c r="C51" s="1187"/>
      <c r="D51" s="106"/>
      <c r="E51" s="1192" t="s">
        <v>42</v>
      </c>
      <c r="F51" s="1192"/>
      <c r="G51" s="1192"/>
      <c r="H51" s="1193"/>
      <c r="I51" s="358">
        <v>40</v>
      </c>
      <c r="J51" s="359">
        <v>73</v>
      </c>
      <c r="K51" s="359">
        <v>61</v>
      </c>
      <c r="L51" s="359">
        <v>16</v>
      </c>
      <c r="M51" s="360">
        <v>16</v>
      </c>
    </row>
    <row r="52" spans="2:13" ht="27.75" customHeight="1" x14ac:dyDescent="0.15">
      <c r="B52" s="1188"/>
      <c r="C52" s="1189"/>
      <c r="D52" s="106"/>
      <c r="E52" s="1192" t="s">
        <v>43</v>
      </c>
      <c r="F52" s="1192"/>
      <c r="G52" s="1192"/>
      <c r="H52" s="1193"/>
      <c r="I52" s="358">
        <v>381</v>
      </c>
      <c r="J52" s="359">
        <v>427</v>
      </c>
      <c r="K52" s="359">
        <v>523</v>
      </c>
      <c r="L52" s="359">
        <v>878</v>
      </c>
      <c r="M52" s="360">
        <v>947</v>
      </c>
    </row>
    <row r="53" spans="2:13" ht="27.75" customHeight="1" thickBot="1" x14ac:dyDescent="0.2">
      <c r="B53" s="1199" t="s">
        <v>19</v>
      </c>
      <c r="C53" s="1200"/>
      <c r="D53" s="110"/>
      <c r="E53" s="1201" t="s">
        <v>44</v>
      </c>
      <c r="F53" s="1201"/>
      <c r="G53" s="1201"/>
      <c r="H53" s="1202"/>
      <c r="I53" s="361">
        <v>-9</v>
      </c>
      <c r="J53" s="362">
        <v>-24</v>
      </c>
      <c r="K53" s="362">
        <v>-16</v>
      </c>
      <c r="L53" s="362" t="s">
        <v>546</v>
      </c>
      <c r="M53" s="363">
        <v>-254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S/XFSXnExLE64CSJzjzeWAOjo4HSXRZ0NROQQs1FRHPMuvgMu9xy3a8IkQ6n9OU8jZ/GddYsla+9GT/k8kiXg==" saltValue="8rHS9GpZXoiGdkUhOkKd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301</v>
      </c>
      <c r="G55" s="122">
        <v>356</v>
      </c>
      <c r="H55" s="123">
        <v>326</v>
      </c>
    </row>
    <row r="56" spans="2:8" ht="52.5" customHeight="1" x14ac:dyDescent="0.15">
      <c r="B56" s="124"/>
      <c r="C56" s="1213" t="s">
        <v>47</v>
      </c>
      <c r="D56" s="1213"/>
      <c r="E56" s="1214"/>
      <c r="F56" s="125">
        <v>0</v>
      </c>
      <c r="G56" s="125">
        <v>0</v>
      </c>
      <c r="H56" s="126">
        <v>2</v>
      </c>
    </row>
    <row r="57" spans="2:8" ht="53.25" customHeight="1" x14ac:dyDescent="0.15">
      <c r="B57" s="124"/>
      <c r="C57" s="1215" t="s">
        <v>48</v>
      </c>
      <c r="D57" s="1215"/>
      <c r="E57" s="1216"/>
      <c r="F57" s="127">
        <v>244</v>
      </c>
      <c r="G57" s="127">
        <v>253</v>
      </c>
      <c r="H57" s="128">
        <v>252</v>
      </c>
    </row>
    <row r="58" spans="2:8" ht="45.75" customHeight="1" x14ac:dyDescent="0.15">
      <c r="B58" s="129"/>
      <c r="C58" s="1203" t="s">
        <v>563</v>
      </c>
      <c r="D58" s="1204"/>
      <c r="E58" s="1205"/>
      <c r="F58" s="130">
        <v>135</v>
      </c>
      <c r="G58" s="130">
        <v>135</v>
      </c>
      <c r="H58" s="131">
        <v>135</v>
      </c>
    </row>
    <row r="59" spans="2:8" ht="45.75" customHeight="1" x14ac:dyDescent="0.15">
      <c r="B59" s="129"/>
      <c r="C59" s="1203" t="s">
        <v>564</v>
      </c>
      <c r="D59" s="1204"/>
      <c r="E59" s="1205"/>
      <c r="F59" s="130">
        <v>45</v>
      </c>
      <c r="G59" s="130">
        <v>45</v>
      </c>
      <c r="H59" s="131">
        <v>45</v>
      </c>
    </row>
    <row r="60" spans="2:8" ht="45.75" customHeight="1" x14ac:dyDescent="0.15">
      <c r="B60" s="129"/>
      <c r="C60" s="1203" t="s">
        <v>565</v>
      </c>
      <c r="D60" s="1204"/>
      <c r="E60" s="1205"/>
      <c r="F60" s="130">
        <v>50</v>
      </c>
      <c r="G60" s="130">
        <v>33</v>
      </c>
      <c r="H60" s="131">
        <v>28</v>
      </c>
    </row>
    <row r="61" spans="2:8" ht="45.75" customHeight="1" x14ac:dyDescent="0.15">
      <c r="B61" s="129"/>
      <c r="C61" s="1203" t="s">
        <v>566</v>
      </c>
      <c r="D61" s="1204"/>
      <c r="E61" s="1205"/>
      <c r="F61" s="130">
        <v>0</v>
      </c>
      <c r="G61" s="130">
        <v>25</v>
      </c>
      <c r="H61" s="131">
        <v>25</v>
      </c>
    </row>
    <row r="62" spans="2:8" ht="45.75" customHeight="1" thickBot="1" x14ac:dyDescent="0.2">
      <c r="B62" s="132"/>
      <c r="C62" s="1206" t="s">
        <v>567</v>
      </c>
      <c r="D62" s="1207"/>
      <c r="E62" s="1208"/>
      <c r="F62" s="133">
        <v>9</v>
      </c>
      <c r="G62" s="133">
        <v>10</v>
      </c>
      <c r="H62" s="134">
        <v>15</v>
      </c>
    </row>
    <row r="63" spans="2:8" ht="52.5" customHeight="1" thickBot="1" x14ac:dyDescent="0.2">
      <c r="B63" s="135"/>
      <c r="C63" s="1209" t="s">
        <v>49</v>
      </c>
      <c r="D63" s="1209"/>
      <c r="E63" s="1210"/>
      <c r="F63" s="136">
        <v>545</v>
      </c>
      <c r="G63" s="136">
        <v>609</v>
      </c>
      <c r="H63" s="137">
        <v>580</v>
      </c>
    </row>
    <row r="64" spans="2:8" x14ac:dyDescent="0.15"/>
  </sheetData>
  <sheetProtection algorithmName="SHA-512" hashValue="dIIuXkSa2TWrOVM6pf2XdAiZ5OQ0JfiBf50K8PDKBJTy9kDhyxkXIdp/AA9PIe7atIGwaNXEUxPJaCg+lR+0nQ==" saltValue="ogKyuPIBuw2AS7e1kKCG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562579</v>
      </c>
      <c r="E3" s="156"/>
      <c r="F3" s="157">
        <v>268375</v>
      </c>
      <c r="G3" s="158"/>
      <c r="H3" s="159"/>
    </row>
    <row r="4" spans="1:8" x14ac:dyDescent="0.15">
      <c r="A4" s="160"/>
      <c r="B4" s="161"/>
      <c r="C4" s="162"/>
      <c r="D4" s="163">
        <v>193447</v>
      </c>
      <c r="E4" s="164"/>
      <c r="F4" s="165">
        <v>119602</v>
      </c>
      <c r="G4" s="166"/>
      <c r="H4" s="167"/>
    </row>
    <row r="5" spans="1:8" x14ac:dyDescent="0.15">
      <c r="A5" s="148" t="s">
        <v>519</v>
      </c>
      <c r="B5" s="153"/>
      <c r="C5" s="154"/>
      <c r="D5" s="155">
        <v>611049</v>
      </c>
      <c r="E5" s="156"/>
      <c r="F5" s="157">
        <v>301035</v>
      </c>
      <c r="G5" s="158"/>
      <c r="H5" s="159"/>
    </row>
    <row r="6" spans="1:8" x14ac:dyDescent="0.15">
      <c r="A6" s="160"/>
      <c r="B6" s="161"/>
      <c r="C6" s="162"/>
      <c r="D6" s="163">
        <v>208448</v>
      </c>
      <c r="E6" s="164"/>
      <c r="F6" s="165">
        <v>154376</v>
      </c>
      <c r="G6" s="166"/>
      <c r="H6" s="167"/>
    </row>
    <row r="7" spans="1:8" x14ac:dyDescent="0.15">
      <c r="A7" s="148" t="s">
        <v>520</v>
      </c>
      <c r="B7" s="153"/>
      <c r="C7" s="154"/>
      <c r="D7" s="155">
        <v>5533589</v>
      </c>
      <c r="E7" s="156"/>
      <c r="F7" s="157">
        <v>277467</v>
      </c>
      <c r="G7" s="158"/>
      <c r="H7" s="159"/>
    </row>
    <row r="8" spans="1:8" x14ac:dyDescent="0.15">
      <c r="A8" s="160"/>
      <c r="B8" s="161"/>
      <c r="C8" s="162"/>
      <c r="D8" s="163">
        <v>236991</v>
      </c>
      <c r="E8" s="164"/>
      <c r="F8" s="165">
        <v>128378</v>
      </c>
      <c r="G8" s="166"/>
      <c r="H8" s="167"/>
    </row>
    <row r="9" spans="1:8" x14ac:dyDescent="0.15">
      <c r="A9" s="148" t="s">
        <v>521</v>
      </c>
      <c r="B9" s="153"/>
      <c r="C9" s="154"/>
      <c r="D9" s="155">
        <v>716602</v>
      </c>
      <c r="E9" s="156"/>
      <c r="F9" s="157">
        <v>282256</v>
      </c>
      <c r="G9" s="158"/>
      <c r="H9" s="159"/>
    </row>
    <row r="10" spans="1:8" x14ac:dyDescent="0.15">
      <c r="A10" s="160"/>
      <c r="B10" s="161"/>
      <c r="C10" s="162"/>
      <c r="D10" s="163">
        <v>135049</v>
      </c>
      <c r="E10" s="164"/>
      <c r="F10" s="165">
        <v>145453</v>
      </c>
      <c r="G10" s="166"/>
      <c r="H10" s="167"/>
    </row>
    <row r="11" spans="1:8" x14ac:dyDescent="0.15">
      <c r="A11" s="148" t="s">
        <v>522</v>
      </c>
      <c r="B11" s="153"/>
      <c r="C11" s="154"/>
      <c r="D11" s="155">
        <v>1582830</v>
      </c>
      <c r="E11" s="156"/>
      <c r="F11" s="157">
        <v>295341</v>
      </c>
      <c r="G11" s="158"/>
      <c r="H11" s="159"/>
    </row>
    <row r="12" spans="1:8" x14ac:dyDescent="0.15">
      <c r="A12" s="160"/>
      <c r="B12" s="161"/>
      <c r="C12" s="168"/>
      <c r="D12" s="163">
        <v>307585</v>
      </c>
      <c r="E12" s="164"/>
      <c r="F12" s="165">
        <v>137402</v>
      </c>
      <c r="G12" s="166"/>
      <c r="H12" s="167"/>
    </row>
    <row r="13" spans="1:8" x14ac:dyDescent="0.15">
      <c r="A13" s="148"/>
      <c r="B13" s="153"/>
      <c r="C13" s="169"/>
      <c r="D13" s="170">
        <v>1801330</v>
      </c>
      <c r="E13" s="171"/>
      <c r="F13" s="172">
        <v>284895</v>
      </c>
      <c r="G13" s="173"/>
      <c r="H13" s="159"/>
    </row>
    <row r="14" spans="1:8" x14ac:dyDescent="0.15">
      <c r="A14" s="160"/>
      <c r="B14" s="161"/>
      <c r="C14" s="162"/>
      <c r="D14" s="163">
        <v>216304</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37.18</v>
      </c>
      <c r="C19" s="174">
        <f>ROUND(VALUE(SUBSTITUTE(実質収支比率等に係る経年分析!G$48,"▲","-")),2)</f>
        <v>38.44</v>
      </c>
      <c r="D19" s="174">
        <f>ROUND(VALUE(SUBSTITUTE(実質収支比率等に係る経年分析!H$48,"▲","-")),2)</f>
        <v>60.62</v>
      </c>
      <c r="E19" s="174">
        <f>ROUND(VALUE(SUBSTITUTE(実質収支比率等に係る経年分析!I$48,"▲","-")),2)</f>
        <v>63.42</v>
      </c>
      <c r="F19" s="174">
        <f>ROUND(VALUE(SUBSTITUTE(実質収支比率等に係る経年分析!J$48,"▲","-")),2)</f>
        <v>61.56</v>
      </c>
    </row>
    <row r="20" spans="1:11" x14ac:dyDescent="0.15">
      <c r="A20" s="174" t="s">
        <v>53</v>
      </c>
      <c r="B20" s="174">
        <f>ROUND(VALUE(SUBSTITUTE(実質収支比率等に係る経年分析!F$47,"▲","-")),2)</f>
        <v>59.77</v>
      </c>
      <c r="C20" s="174">
        <f>ROUND(VALUE(SUBSTITUTE(実質収支比率等に係る経年分析!G$47,"▲","-")),2)</f>
        <v>57.79</v>
      </c>
      <c r="D20" s="174">
        <f>ROUND(VALUE(SUBSTITUTE(実質収支比率等に係る経年分析!H$47,"▲","-")),2)</f>
        <v>54.55</v>
      </c>
      <c r="E20" s="174">
        <f>ROUND(VALUE(SUBSTITUTE(実質収支比率等に係る経年分析!I$47,"▲","-")),2)</f>
        <v>65.05</v>
      </c>
      <c r="F20" s="174">
        <f>ROUND(VALUE(SUBSTITUTE(実質収支比率等に係る経年分析!J$47,"▲","-")),2)</f>
        <v>57.63</v>
      </c>
    </row>
    <row r="21" spans="1:11" x14ac:dyDescent="0.15">
      <c r="A21" s="174" t="s">
        <v>54</v>
      </c>
      <c r="B21" s="174">
        <f>IF(ISNUMBER(VALUE(SUBSTITUTE(実質収支比率等に係る経年分析!F$49,"▲","-"))),ROUND(VALUE(SUBSTITUTE(実質収支比率等に係る経年分析!F$49,"▲","-")),2),NA())</f>
        <v>-5.68</v>
      </c>
      <c r="C21" s="174">
        <f>IF(ISNUMBER(VALUE(SUBSTITUTE(実質収支比率等に係る経年分析!G$49,"▲","-"))),ROUND(VALUE(SUBSTITUTE(実質収支比率等に係る経年分析!G$49,"▲","-")),2),NA())</f>
        <v>9.9700000000000006</v>
      </c>
      <c r="D21" s="174">
        <f>IF(ISNUMBER(VALUE(SUBSTITUTE(実質収支比率等に係る経年分析!H$49,"▲","-"))),ROUND(VALUE(SUBSTITUTE(実質収支比率等に係る経年分析!H$49,"▲","-")),2),NA())</f>
        <v>36.42</v>
      </c>
      <c r="E21" s="174">
        <f>IF(ISNUMBER(VALUE(SUBSTITUTE(実質収支比率等に係る経年分析!I$49,"▲","-"))),ROUND(VALUE(SUBSTITUTE(実質収支比率等に係る経年分析!I$49,"▲","-")),2),NA())</f>
        <v>12.36</v>
      </c>
      <c r="F21" s="174">
        <f>IF(ISNUMBER(VALUE(SUBSTITUTE(実質収支比率等に係る経年分析!J$49,"▲","-"))),ROUND(VALUE(SUBSTITUTE(実質収支比率等に係る経年分析!J$49,"▲","-")),2),NA())</f>
        <v>-5.1100000000000003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2.0499999999999998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0.28999999999999998</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15">
      <c r="A32" s="175" t="str">
        <f>IF(連結実質赤字比率に係る赤字・黒字の構成分析!C$38="",NA(),連結実質赤字比率に係る赤字・黒字の構成分析!C$38)</f>
        <v>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交流活性化事業特別会計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2.1800000000000002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61.56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75</v>
      </c>
      <c r="E42" s="176"/>
      <c r="F42" s="176"/>
      <c r="G42" s="176">
        <f>'実質公債費比率（分子）の構造'!L$52</f>
        <v>68</v>
      </c>
      <c r="H42" s="176"/>
      <c r="I42" s="176"/>
      <c r="J42" s="176">
        <f>'実質公債費比率（分子）の構造'!M$52</f>
        <v>68</v>
      </c>
      <c r="K42" s="176"/>
      <c r="L42" s="176"/>
      <c r="M42" s="176">
        <f>'実質公債費比率（分子）の構造'!N$52</f>
        <v>77</v>
      </c>
      <c r="N42" s="176"/>
      <c r="O42" s="176"/>
      <c r="P42" s="176">
        <f>'実質公債費比率（分子）の構造'!O$52</f>
        <v>76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3</v>
      </c>
      <c r="L45" s="176"/>
      <c r="M45" s="176"/>
      <c r="N45" s="176">
        <f>'実質公債費比率（分子）の構造'!O$49</f>
        <v>5</v>
      </c>
      <c r="O45" s="176"/>
      <c r="P45" s="176"/>
    </row>
    <row r="46" spans="1:16" x14ac:dyDescent="0.15">
      <c r="A46" s="176" t="s">
        <v>64</v>
      </c>
      <c r="B46" s="176">
        <f>'実質公債費比率（分子）の構造'!K$48</f>
        <v>1</v>
      </c>
      <c r="C46" s="176"/>
      <c r="D46" s="176"/>
      <c r="E46" s="176">
        <f>'実質公債費比率（分子）の構造'!L$48</f>
        <v>1</v>
      </c>
      <c r="F46" s="176"/>
      <c r="G46" s="176"/>
      <c r="H46" s="176">
        <f>'実質公債費比率（分子）の構造'!M$48</f>
        <v>1</v>
      </c>
      <c r="I46" s="176"/>
      <c r="J46" s="176"/>
      <c r="K46" s="176" t="str">
        <f>'実質公債費比率（分子）の構造'!N$48</f>
        <v>-</v>
      </c>
      <c r="L46" s="176"/>
      <c r="M46" s="176"/>
      <c r="N46" s="176">
        <f>'実質公債費比率（分子）の構造'!O$48</f>
        <v>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97</v>
      </c>
      <c r="C49" s="176"/>
      <c r="D49" s="176"/>
      <c r="E49" s="176">
        <f>'実質公債費比率（分子）の構造'!L$45</f>
        <v>87</v>
      </c>
      <c r="F49" s="176"/>
      <c r="G49" s="176"/>
      <c r="H49" s="176">
        <f>'実質公債費比率（分子）の構造'!M$45</f>
        <v>88</v>
      </c>
      <c r="I49" s="176"/>
      <c r="J49" s="176"/>
      <c r="K49" s="176">
        <f>'実質公債費比率（分子）の構造'!N$45</f>
        <v>99</v>
      </c>
      <c r="L49" s="176"/>
      <c r="M49" s="176"/>
      <c r="N49" s="176">
        <f>'実質公債費比率（分子）の構造'!O$45</f>
        <v>93</v>
      </c>
      <c r="O49" s="176"/>
      <c r="P49" s="176"/>
    </row>
    <row r="50" spans="1:16" x14ac:dyDescent="0.15">
      <c r="A50" s="176" t="s">
        <v>67</v>
      </c>
      <c r="B50" s="176" t="e">
        <f>NA()</f>
        <v>#N/A</v>
      </c>
      <c r="C50" s="176">
        <f>IF(ISNUMBER('実質公債費比率（分子）の構造'!K$53),'実質公債費比率（分子）の構造'!K$53,NA())</f>
        <v>25</v>
      </c>
      <c r="D50" s="176" t="e">
        <f>NA()</f>
        <v>#N/A</v>
      </c>
      <c r="E50" s="176" t="e">
        <f>NA()</f>
        <v>#N/A</v>
      </c>
      <c r="F50" s="176">
        <f>IF(ISNUMBER('実質公債費比率（分子）の構造'!L$53),'実質公債費比率（分子）の構造'!L$53,NA())</f>
        <v>22</v>
      </c>
      <c r="G50" s="176" t="e">
        <f>NA()</f>
        <v>#N/A</v>
      </c>
      <c r="H50" s="176" t="e">
        <f>NA()</f>
        <v>#N/A</v>
      </c>
      <c r="I50" s="176">
        <f>IF(ISNUMBER('実質公債費比率（分子）の構造'!M$53),'実質公債費比率（分子）の構造'!M$53,NA())</f>
        <v>23</v>
      </c>
      <c r="J50" s="176" t="e">
        <f>NA()</f>
        <v>#N/A</v>
      </c>
      <c r="K50" s="176" t="e">
        <f>NA()</f>
        <v>#N/A</v>
      </c>
      <c r="L50" s="176">
        <f>IF(ISNUMBER('実質公債費比率（分子）の構造'!N$53),'実質公債費比率（分子）の構造'!N$53,NA())</f>
        <v>25</v>
      </c>
      <c r="M50" s="176" t="e">
        <f>NA()</f>
        <v>#N/A</v>
      </c>
      <c r="N50" s="176" t="e">
        <f>NA()</f>
        <v>#N/A</v>
      </c>
      <c r="O50" s="176">
        <f>IF(ISNUMBER('実質公債費比率（分子）の構造'!O$53),'実質公債費比率（分子）の構造'!O$53,NA())</f>
        <v>28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381</v>
      </c>
      <c r="E56" s="175"/>
      <c r="F56" s="175"/>
      <c r="G56" s="175">
        <f>'将来負担比率（分子）の構造'!J$52</f>
        <v>427</v>
      </c>
      <c r="H56" s="175"/>
      <c r="I56" s="175"/>
      <c r="J56" s="175">
        <f>'将来負担比率（分子）の構造'!K$52</f>
        <v>523</v>
      </c>
      <c r="K56" s="175"/>
      <c r="L56" s="175"/>
      <c r="M56" s="175">
        <f>'将来負担比率（分子）の構造'!L$52</f>
        <v>878</v>
      </c>
      <c r="N56" s="175"/>
      <c r="O56" s="175"/>
      <c r="P56" s="175">
        <f>'将来負担比率（分子）の構造'!M$52</f>
        <v>947</v>
      </c>
    </row>
    <row r="57" spans="1:16" x14ac:dyDescent="0.15">
      <c r="A57" s="175" t="s">
        <v>42</v>
      </c>
      <c r="B57" s="175"/>
      <c r="C57" s="175"/>
      <c r="D57" s="175">
        <f>'将来負担比率（分子）の構造'!I$51</f>
        <v>40</v>
      </c>
      <c r="E57" s="175"/>
      <c r="F57" s="175"/>
      <c r="G57" s="175">
        <f>'将来負担比率（分子）の構造'!J$51</f>
        <v>73</v>
      </c>
      <c r="H57" s="175"/>
      <c r="I57" s="175"/>
      <c r="J57" s="175">
        <f>'将来負担比率（分子）の構造'!K$51</f>
        <v>61</v>
      </c>
      <c r="K57" s="175"/>
      <c r="L57" s="175"/>
      <c r="M57" s="175">
        <f>'将来負担比率（分子）の構造'!L$51</f>
        <v>16</v>
      </c>
      <c r="N57" s="175"/>
      <c r="O57" s="175"/>
      <c r="P57" s="175">
        <f>'将来負担比率（分子）の構造'!M$51</f>
        <v>16</v>
      </c>
    </row>
    <row r="58" spans="1:16" x14ac:dyDescent="0.15">
      <c r="A58" s="175" t="s">
        <v>41</v>
      </c>
      <c r="B58" s="175"/>
      <c r="C58" s="175"/>
      <c r="D58" s="175">
        <f>'将来負担比率（分子）の構造'!I$50</f>
        <v>564</v>
      </c>
      <c r="E58" s="175"/>
      <c r="F58" s="175"/>
      <c r="G58" s="175">
        <f>'将来負担比率（分子）の構造'!J$50</f>
        <v>554</v>
      </c>
      <c r="H58" s="175"/>
      <c r="I58" s="175"/>
      <c r="J58" s="175">
        <f>'将来負担比率（分子）の構造'!K$50</f>
        <v>579</v>
      </c>
      <c r="K58" s="175"/>
      <c r="L58" s="175"/>
      <c r="M58" s="175">
        <f>'将来負担比率（分子）の構造'!L$50</f>
        <v>659</v>
      </c>
      <c r="N58" s="175"/>
      <c r="O58" s="175"/>
      <c r="P58" s="175">
        <f>'将来負担比率（分子）の構造'!M$50</f>
        <v>615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v>
      </c>
      <c r="C62" s="175"/>
      <c r="D62" s="175"/>
      <c r="E62" s="175">
        <f>'将来負担比率（分子）の構造'!J$45</f>
        <v>60</v>
      </c>
      <c r="F62" s="175"/>
      <c r="G62" s="175"/>
      <c r="H62" s="175">
        <f>'将来負担比率（分子）の構造'!K$45</f>
        <v>49</v>
      </c>
      <c r="I62" s="175"/>
      <c r="J62" s="175"/>
      <c r="K62" s="175">
        <f>'将来負担比率（分子）の構造'!L$45</f>
        <v>28</v>
      </c>
      <c r="L62" s="175"/>
      <c r="M62" s="175"/>
      <c r="N62" s="175">
        <f>'将来負担比率（分子）の構造'!M$45</f>
        <v>36</v>
      </c>
      <c r="O62" s="175"/>
      <c r="P62" s="175"/>
    </row>
    <row r="63" spans="1:16" x14ac:dyDescent="0.15">
      <c r="A63" s="175" t="s">
        <v>34</v>
      </c>
      <c r="B63" s="175">
        <f>'将来負担比率（分子）の構造'!I$44</f>
        <v>26</v>
      </c>
      <c r="C63" s="175"/>
      <c r="D63" s="175"/>
      <c r="E63" s="175">
        <f>'将来負担比率（分子）の構造'!J$44</f>
        <v>27</v>
      </c>
      <c r="F63" s="175"/>
      <c r="G63" s="175"/>
      <c r="H63" s="175">
        <f>'将来負担比率（分子）の構造'!K$44</f>
        <v>27</v>
      </c>
      <c r="I63" s="175"/>
      <c r="J63" s="175"/>
      <c r="K63" s="175">
        <f>'将来負担比率（分子）の構造'!L$44</f>
        <v>25</v>
      </c>
      <c r="L63" s="175"/>
      <c r="M63" s="175"/>
      <c r="N63" s="175">
        <f>'将来負担比率（分子）の構造'!M$44</f>
        <v>27</v>
      </c>
      <c r="O63" s="175"/>
      <c r="P63" s="175"/>
    </row>
    <row r="64" spans="1:16" x14ac:dyDescent="0.15">
      <c r="A64" s="175" t="s">
        <v>33</v>
      </c>
      <c r="B64" s="175">
        <f>'将来負担比率（分子）の構造'!I$43</f>
        <v>24</v>
      </c>
      <c r="C64" s="175"/>
      <c r="D64" s="175"/>
      <c r="E64" s="175">
        <f>'将来負担比率（分子）の構造'!J$43</f>
        <v>41</v>
      </c>
      <c r="F64" s="175"/>
      <c r="G64" s="175"/>
      <c r="H64" s="175">
        <f>'将来負担比率（分子）の構造'!K$43</f>
        <v>1</v>
      </c>
      <c r="I64" s="175"/>
      <c r="J64" s="175"/>
      <c r="K64" s="175">
        <f>'将来負担比率（分子）の構造'!L$43</f>
        <v>55</v>
      </c>
      <c r="L64" s="175"/>
      <c r="M64" s="175"/>
      <c r="N64" s="175">
        <f>'将来負担比率（分子）の構造'!M$43</f>
        <v>57</v>
      </c>
      <c r="O64" s="175"/>
      <c r="P64" s="175"/>
    </row>
    <row r="65" spans="1:16" x14ac:dyDescent="0.15">
      <c r="A65" s="175" t="s">
        <v>32</v>
      </c>
      <c r="B65" s="175">
        <f>'将来負担比率（分子）の構造'!I$42</f>
        <v>0</v>
      </c>
      <c r="C65" s="175"/>
      <c r="D65" s="175"/>
      <c r="E65" s="175">
        <f>'将来負担比率（分子）の構造'!J$42</f>
        <v>0</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867</v>
      </c>
      <c r="C66" s="175"/>
      <c r="D66" s="175"/>
      <c r="E66" s="175">
        <f>'将来負担比率（分子）の構造'!J$41</f>
        <v>902</v>
      </c>
      <c r="F66" s="175"/>
      <c r="G66" s="175"/>
      <c r="H66" s="175">
        <f>'将来負担比率（分子）の構造'!K$41</f>
        <v>1070</v>
      </c>
      <c r="I66" s="175"/>
      <c r="J66" s="175"/>
      <c r="K66" s="175">
        <f>'将来負担比率（分子）の構造'!L$41</f>
        <v>1113</v>
      </c>
      <c r="L66" s="175"/>
      <c r="M66" s="175"/>
      <c r="N66" s="175">
        <f>'将来負担比率（分子）の構造'!M$41</f>
        <v>1204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t="e">
        <f>IF(ISNUMBER('将来負担比率（分子）の構造'!L$53), IF('将来負担比率（分子）の構造'!L$53 &lt; 0, 0, '将来負担比率（分子）の構造'!L$53), NA())</f>
        <v>#N/A</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301</v>
      </c>
      <c r="C72" s="179">
        <f>基金残高に係る経年分析!G55</f>
        <v>356</v>
      </c>
      <c r="D72" s="179">
        <f>基金残高に係る経年分析!H55</f>
        <v>326</v>
      </c>
    </row>
    <row r="73" spans="1:16" x14ac:dyDescent="0.15">
      <c r="A73" s="178" t="s">
        <v>74</v>
      </c>
      <c r="B73" s="179">
        <f>基金残高に係る経年分析!F56</f>
        <v>0</v>
      </c>
      <c r="C73" s="179">
        <f>基金残高に係る経年分析!G56</f>
        <v>0</v>
      </c>
      <c r="D73" s="179">
        <f>基金残高に係る経年分析!H56</f>
        <v>2</v>
      </c>
    </row>
    <row r="74" spans="1:16" x14ac:dyDescent="0.15">
      <c r="A74" s="178" t="s">
        <v>75</v>
      </c>
      <c r="B74" s="179">
        <f>基金残高に係る経年分析!F57</f>
        <v>244</v>
      </c>
      <c r="C74" s="179">
        <f>基金残高に係る経年分析!G57</f>
        <v>253</v>
      </c>
      <c r="D74" s="179">
        <f>基金残高に係る経年分析!H57</f>
        <v>252</v>
      </c>
    </row>
  </sheetData>
  <sheetProtection algorithmName="SHA-512" hashValue="i5rmg58gk3/uLZogXDSsIGi0NdUUbm79KDCx1RfQ1ScRT3HeW4l29FtifndqzKCz/J7OBebfG+Nyznv7Ap9mPw==" saltValue="BqUmTYffu9J53rKFT47Uc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則子</dc:creator>
  <cp:lastModifiedBy>河内 則子</cp:lastModifiedBy>
  <cp:lastPrinted>2025-03-17T01:13:47Z</cp:lastPrinted>
  <dcterms:created xsi:type="dcterms:W3CDTF">2025-03-13T23:53:39Z</dcterms:created>
  <dcterms:modified xsi:type="dcterms:W3CDTF">2025-03-21T09:35:30Z</dcterms:modified>
</cp:coreProperties>
</file>