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17\Desktop\"/>
    </mc:Choice>
  </mc:AlternateContent>
  <bookViews>
    <workbookView xWindow="0" yWindow="0" windowWidth="21570" windowHeight="96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U88" i="11" l="1"/>
  <c r="AP88" i="11"/>
  <c r="AF88" i="11"/>
  <c r="AU63" i="11"/>
  <c r="AP63" i="11"/>
  <c r="AP23" i="11"/>
  <c r="AA23" i="11"/>
  <c r="V23" i="11"/>
  <c r="Q23"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alcChain>
</file>

<file path=xl/sharedStrings.xml><?xml version="1.0" encoding="utf-8"?>
<sst xmlns="http://schemas.openxmlformats.org/spreadsheetml/2006/main" count="1103" uniqueCount="568">
  <si>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</si>
  <si>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</si>
  <si>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</si>
  <si>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</si>
  <si>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</si>
  <si>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</si>
  <si>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</si>
  <si>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</si>
  <si>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</si>
  <si>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</si>
  <si>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</si>
  <si>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</si>
  <si>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</si>
  <si>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</si>
  <si>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</si>
  <si>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</si>
  <si>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</si>
  <si>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</si>
  <si>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</si>
  <si>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</si>
  <si>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</si>
  <si>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</si>
  <si>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</si>
  <si>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</si>
  <si>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</si>
  <si>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</si>
  <si>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</si>
  <si>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</si>
  <si>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</si>
  <si>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</si>
  <si>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</si>
  <si>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</si>
  <si>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</si>
  <si>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</si>
  <si>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</si>
  <si>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</si>
  <si>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</si>
  <si>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</si>
  <si>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</si>
  <si>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</si>
  <si>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</si>
  <si>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</si>
  <si>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</si>
  <si>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</si>
  <si>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</si>
  <si>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</si>
  <si>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</si>
  <si>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</si>
  <si>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</si>
  <si>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</si>
  <si>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</si>
  <si>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</si>
  <si>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</si>
  <si>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</si>
  <si>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</si>
  <si>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</si>
  <si>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</si>
  <si>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</si>
  <si>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</si>
  <si>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</si>
  <si>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</si>
  <si>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</si>
  <si>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</si>
  <si>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</si>
  <si>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</si>
  <si>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</si>
  <si>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</si>
  <si>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</si>
  <si>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</si>
  <si>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</si>
  <si>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</si>
  <si>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</si>
  <si>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</si>
  <si>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</si>
  <si>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</si>
  <si>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</si>
  <si>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</si>
  <si>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</si>
  <si>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</si>
  <si>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</si>
  <si>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</si>
  <si>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</si>
  <si>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粟島浦村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</si>
  <si>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</si>
  <si>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</si>
  <si>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</si>
  <si>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</si>
  <si>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</si>
  <si>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</si>
  <si>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</si>
  <si>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</si>
  <si>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</si>
  <si>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</si>
  <si>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</si>
  <si>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</si>
  <si>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</si>
  <si>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</si>
  <si>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</si>
  <si>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</si>
  <si>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</si>
  <si>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</si>
  <si>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</si>
  <si>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</si>
  <si>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</si>
  <si>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</si>
  <si>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</si>
  <si>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</si>
  <si>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</si>
  <si>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</si>
  <si>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</si>
  <si>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</si>
  <si>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</si>
  <si>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</si>
  <si>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</si>
  <si>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</si>
  <si>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</si>
  <si>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</si>
  <si>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</si>
  <si>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</si>
  <si>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</si>
  <si>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</si>
  <si>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</si>
  <si>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</si>
  <si>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</si>
  <si>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</si>
  <si>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</si>
  <si>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</si>
  <si>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</si>
  <si>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</si>
  <si>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</si>
  <si>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</si>
  <si>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</si>
  <si>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</si>
  <si>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</si>
  <si>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</si>
  <si>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</si>
  <si>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</si>
  <si>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</si>
  <si>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</si>
  <si>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</si>
  <si>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</si>
  <si>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</si>
  <si>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</si>
  <si>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</si>
  <si>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</si>
  <si>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</si>
  <si>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</si>
  <si>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</si>
  <si>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</si>
  <si>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</si>
  <si>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</si>
  <si>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</si>
  <si>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</si>
  <si>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</si>
  <si>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</si>
  <si>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</si>
  <si>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</si>
  <si>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</si>
  <si>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</si>
  <si>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</si>
  <si>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</si>
  <si>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</si>
  <si>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</si>
  <si>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</si>
  <si>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</si>
  <si>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</si>
  <si>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</si>
  <si>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</si>
  <si>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</si>
  <si>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</si>
  <si>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</si>
  <si>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</si>
  <si>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</si>
  <si>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</si>
  <si>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</si>
  <si>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</si>
  <si>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</si>
  <si>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</si>
  <si>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</si>
  <si>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</si>
  <si>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</si>
  <si>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</si>
  <si>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</si>
  <si>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</si>
  <si>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</si>
  <si>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</si>
  <si>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</si>
  <si>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</si>
  <si>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</si>
  <si>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</si>
  <si>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</si>
  <si>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</si>
  <si>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</si>
  <si>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</si>
  <si>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</si>
  <si>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</si>
  <si>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</si>
  <si>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新潟県粟島浦村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</si>
  <si>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</si>
  <si>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</si>
  <si>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</si>
  <si>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</si>
  <si>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</si>
  <si>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</si>
  <si>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</si>
  <si>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</si>
  <si>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</si>
  <si>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</si>
  <si>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</si>
  <si>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</si>
  <si>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</si>
  <si>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</si>
  <si>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</si>
  <si>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</si>
  <si>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</si>
  <si>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</si>
  <si>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</si>
  <si>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</si>
  <si>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</si>
  <si>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</si>
  <si>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</si>
  <si>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</si>
  <si>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</si>
  <si>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</si>
  <si>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</si>
  <si>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</si>
  <si>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</si>
  <si>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</si>
  <si>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</si>
  <si>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</si>
  <si>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</si>
  <si>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</si>
  <si>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</si>
  <si>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</si>
  <si>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</si>
  <si>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</si>
  <si>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</si>
  <si>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</si>
  <si>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</si>
  <si>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</si>
  <si>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</si>
  <si>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</si>
  <si>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</si>
  <si>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</si>
  <si>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</si>
  <si>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</si>
  <si>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</si>
  <si>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</si>
  <si>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</si>
  <si>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</si>
  <si>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</si>
  <si>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</si>
  <si>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</si>
  <si>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</si>
  <si>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</si>
  <si>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</si>
  <si>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</si>
  <si>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</si>
  <si>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</si>
  <si>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</si>
  <si>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</si>
  <si>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</si>
  <si>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</si>
  <si>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</si>
  <si>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</si>
  <si>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</si>
  <si>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</si>
  <si>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</si>
  <si>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</si>
  <si>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</si>
  <si>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</si>
  <si>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</si>
  <si>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</si>
  <si>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</si>
  <si>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</si>
  <si>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</si>
  <si>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</si>
  <si>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</si>
  <si>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</si>
  <si>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</si>
  <si>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</si>
  <si>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</si>
  <si>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</si>
  <si>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</si>
  <si>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</si>
  <si>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</si>
  <si>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</si>
  <si>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</si>
  <si>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</si>
  <si>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</si>
  <si>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</si>
  <si>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</si>
  <si>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</si>
  <si>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</si>
  <si>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</si>
  <si>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</si>
  <si>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</si>
  <si>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</si>
  <si>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</si>
  <si>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</si>
  <si>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</si>
  <si>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</si>
  <si>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</si>
  <si>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</si>
  <si>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</si>
  <si>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</si>
  <si>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</si>
  <si>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</si>
  <si>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</si>
  <si>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</si>
  <si>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</si>
  <si>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</si>
  <si>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</si>
  <si>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</si>
  <si>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</si>
  <si>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</si>
  <si>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</si>
  <si>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</si>
  <si>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</si>
  <si>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</si>
  <si>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</si>
  <si>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</si>
  <si>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</si>
  <si>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</si>
  <si>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</si>
  <si>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</si>
  <si>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</si>
  <si>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</si>
  <si>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</si>
  <si>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</si>
  <si>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</si>
  <si>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</si>
  <si>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</si>
  <si>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</si>
  <si>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</si>
  <si>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</si>
  <si>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</si>
  <si>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</si>
  <si>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</si>
  <si>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</si>
  <si>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</si>
  <si>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</si>
  <si>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</si>
  <si>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</si>
  <si>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</si>
  <si>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</si>
  <si>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</si>
  <si>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新潟県粟島浦村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</si>
  <si>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</si>
  <si>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</si>
  <si>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</si>
  <si>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</si>
  <si>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</si>
  <si>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</si>
  <si>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</si>
  <si>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</si>
  <si>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</si>
  <si>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</si>
  <si>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</si>
  <si>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</si>
  <si>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</si>
  <si>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</si>
  <si>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</si>
  <si>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</si>
  <si>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</si>
  <si>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</si>
  <si>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</si>
  <si>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</si>
  <si>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交流活性化事業特別会計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</si>
  <si>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</si>
  <si>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</si>
  <si>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</si>
  <si>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</si>
  <si>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</si>
  <si>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</si>
  <si>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</si>
  <si>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</si>
  <si>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</si>
  <si>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</si>
  <si>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</si>
  <si>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</si>
  <si>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</si>
  <si>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</si>
  <si>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</si>
  <si>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</si>
  <si>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</si>
  <si>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</si>
  <si>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</si>
  <si>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</si>
  <si>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</si>
  <si>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</si>
  <si>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</si>
  <si>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</si>
  <si>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</si>
  <si>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</si>
  <si>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</si>
  <si>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</si>
  <si>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</si>
  <si>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</si>
  <si>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</si>
  <si>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</si>
  <si>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</si>
  <si>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</si>
  <si>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</si>
  <si>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</si>
  <si>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</si>
  <si>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</si>
  <si>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</si>
  <si>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</si>
  <si>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</si>
  <si>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</si>
  <si>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</si>
  <si>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</si>
  <si>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</si>
  <si>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</si>
  <si>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</si>
  <si>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</si>
  <si>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</si>
  <si>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</si>
  <si>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</si>
  <si>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</si>
  <si>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</si>
  <si>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</si>
  <si>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</si>
  <si>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</si>
  <si>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</si>
  <si>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</si>
  <si>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</si>
  <si>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</si>
  <si>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</si>
  <si>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</si>
  <si>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</si>
  <si>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</si>
  <si>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</si>
  <si>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</si>
  <si>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</si>
  <si>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</si>
  <si>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</si>
  <si>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</si>
  <si>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</si>
  <si>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</si>
  <si>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</si>
  <si>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</si>
  <si>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</si>
  <si>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</si>
  <si>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</si>
  <si>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</si>
  <si>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</si>
  <si>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</si>
  <si>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</si>
  <si>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</si>
  <si>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</si>
  <si>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</si>
  <si>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</si>
  <si>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</si>
  <si>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</si>
  <si>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</si>
  <si>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</si>
  <si>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</si>
  <si>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</si>
  <si>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</si>
  <si>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</si>
  <si>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</si>
  <si>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</si>
  <si>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</si>
  <si>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</si>
  <si>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</si>
  <si>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</si>
  <si>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</si>
  <si>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</si>
  <si>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</si>
  <si>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</si>
  <si>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</si>
  <si>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</si>
  <si>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</si>
  <si>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</si>
  <si>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</si>
  <si>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</si>
  <si>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</si>
  <si>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</si>
  <si>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</si>
  <si>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</si>
  <si>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</si>
  <si>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</si>
  <si>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</si>
  <si>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</si>
  <si>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</si>
  <si>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</si>
  <si>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</si>
  <si>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</si>
  <si>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</si>
  <si>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</si>
  <si>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</si>
  <si>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</si>
  <si>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</si>
  <si>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</si>
  <si>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</si>
  <si>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</si>
  <si>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</si>
  <si>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</si>
  <si>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</si>
  <si>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</si>
  <si>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</si>
  <si>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</si>
  <si>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</si>
  <si>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</si>
  <si>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</si>
  <si>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</si>
  <si>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</si>
  <si>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</si>
  <si>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</si>
  <si>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</si>
  <si>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</si>
  <si>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</si>
  <si>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</si>
  <si>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</si>
  <si>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</si>
  <si>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</si>
  <si>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</si>
  <si>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</si>
  <si>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</si>
  <si>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</si>
  <si>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</si>
  <si>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</si>
  <si>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</si>
  <si>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</si>
  <si>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</si>
  <si>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</si>
  <si>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</si>
  <si>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</si>
  <si>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</si>
  <si>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</si>
  <si>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10.69</t>
  </si>
  <si>
    <t>▲ 0.80</t>
  </si>
  <si>
    <t>一般会計</t>
  </si>
  <si>
    <t>介護保険特別会計</t>
  </si>
  <si>
    <t>国民健康保険特別会計</t>
  </si>
  <si>
    <t>簡易水道事業特別会計</t>
  </si>
  <si>
    <t>集落排水事業特別会計</t>
  </si>
  <si>
    <t>交流活性化事業特別会計</t>
  </si>
  <si>
    <t>後期高齢者医療特別会計</t>
  </si>
  <si>
    <t>その他会計（赤字）</t>
  </si>
  <si>
    <t>その他会計（黒字）</t>
  </si>
  <si>
    <t>-</t>
    <phoneticPr fontId="2"/>
  </si>
  <si>
    <t>新潟県市町村総合事務組合【一般会計】</t>
    <phoneticPr fontId="30"/>
  </si>
  <si>
    <t>新潟県市町村総合事務組合【職員退職手当支給事業特別会計】</t>
    <phoneticPr fontId="30"/>
  </si>
  <si>
    <t>新潟県市町村総合事務組合【消防団員公務災害補償事業特別会計】</t>
    <phoneticPr fontId="30"/>
  </si>
  <si>
    <t>新潟県市町村総合事務組合【消防賞じゅつ金支給事業特別会計】</t>
    <phoneticPr fontId="30"/>
  </si>
  <si>
    <t>新潟県市町村総合事務組合【非常勤職員公務災害補償事業特別会計】</t>
    <phoneticPr fontId="30"/>
  </si>
  <si>
    <t>新潟県市町村総合事務組合【交通災害共済事業特別会計】</t>
    <phoneticPr fontId="30"/>
  </si>
  <si>
    <t>新潟県後期高齢者医療広域連合【一般会計】</t>
    <phoneticPr fontId="30"/>
  </si>
  <si>
    <t>新潟県後期高齢者医療広域連合【後期高齢者医療特別会計】</t>
    <phoneticPr fontId="30"/>
  </si>
  <si>
    <t>下越障害福祉事務組合【一般会計】</t>
    <phoneticPr fontId="30"/>
  </si>
  <si>
    <t>粟島汽船株式会社</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</si>
  <si>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</si>
  <si>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</si>
  <si>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</si>
  <si>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</si>
  <si>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</si>
  <si>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</si>
  <si>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</si>
  <si>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</si>
  <si>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</si>
  <si>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</si>
  <si>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</si>
  <si>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内平均値よりも低く、これまで減少傾向にあったが、今後、ごみ処理施設や漁港等の大型施設の更新工事を予定しており、一般財源の多額の負担による基金残高の減少や、当該事業の実施に係る公債費の大幅な増加が見込まれる。そのため、将来負担比率、実質公債費率ともに悪化しないよう、償還財源確保等に努めながら、健全な財政運営を行っていきたい。</t>
    <rPh sb="167" eb="168">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</si>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</sst>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666042</c:v>
                </c:pt>
                <c:pt idx="1">
                  <c:v>861548</c:v>
                </c:pt>
                <c:pt idx="2">
                  <c:v>762757</c:v>
                </c:pt>
                <c:pt idx="3">
                  <c:v>395576</c:v>
                </c:pt>
                <c:pt idx="4">
                  <c:v>402190</c:v>
                </c:pt>
              </c:numCache>
            </c:numRef>
          </c:val>
          <c:smooth val="0"/>
        </c:ser>
        <c:dLbls>
          <c:showLegendKey val="0"/>
          <c:showVal val="0"/>
          <c:showCatName val="0"/>
          <c:showSerName val="0"/>
          <c:showPercent val="0"/>
          <c:showBubbleSize val="0"/>
        </c:dLbls>
        <c:marker val="1"/>
        <c:smooth val="0"/>
        <c:axId val="550040912"/>
        <c:axId val="550040128"/>
      </c:lineChart>
      <c:catAx>
        <c:axId val="55004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040128"/>
        <c:crosses val="autoZero"/>
        <c:auto val="1"/>
        <c:lblAlgn val="ctr"/>
        <c:lblOffset val="100"/>
        <c:tickLblSkip val="1"/>
        <c:tickMarkSkip val="1"/>
        <c:noMultiLvlLbl val="0"/>
      </c:catAx>
      <c:valAx>
        <c:axId val="55004012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04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26.71</c:v>
                </c:pt>
                <c:pt idx="1">
                  <c:v>29.39</c:v>
                </c:pt>
                <c:pt idx="2">
                  <c:v>18.690000000000001</c:v>
                </c:pt>
                <c:pt idx="3">
                  <c:v>25.8</c:v>
                </c:pt>
                <c:pt idx="4">
                  <c:v>26.53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96.51</c:v>
                </c:pt>
                <c:pt idx="1">
                  <c:v>102.51</c:v>
                </c:pt>
                <c:pt idx="2">
                  <c:v>102.46</c:v>
                </c:pt>
                <c:pt idx="3">
                  <c:v>96.76</c:v>
                </c:pt>
                <c:pt idx="4">
                  <c:v>102.48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50038168"/>
        <c:axId val="55003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12.06</c:v>
                </c:pt>
                <c:pt idx="1">
                  <c:v>7.43</c:v>
                </c:pt>
                <c:pt idx="2">
                  <c:v>-10.69</c:v>
                </c:pt>
                <c:pt idx="3">
                  <c:v>8.15</c:v>
                </c:pt>
                <c:pt idx="4">
                  <c:v>-0.8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50038168"/>
        <c:axId val="550038560"/>
      </c:lineChart>
      <c:catAx>
        <c:axId val="55003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0038560"/>
        <c:crosses val="autoZero"/>
        <c:auto val="1"/>
        <c:lblAlgn val="ctr"/>
        <c:lblOffset val="100"/>
        <c:tickLblSkip val="1"/>
        <c:tickMarkSkip val="1"/>
        <c:noMultiLvlLbl val="0"/>
      </c:catAx>
      <c:valAx>
        <c:axId val="55003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03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0.02</c:v>
                </c:pt>
                <c:pt idx="4">
                  <c:v>#N/A</c:v>
                </c:pt>
                <c:pt idx="5">
                  <c:v>0.18</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交流活性化事業特別会計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0.42</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0.66</c:v>
                </c:pt>
                <c:pt idx="4">
                  <c:v>#N/A</c:v>
                </c:pt>
                <c:pt idx="5">
                  <c:v>0.42</c:v>
                </c:pt>
                <c:pt idx="6">
                  <c:v>#N/A</c:v>
                </c:pt>
                <c:pt idx="7">
                  <c:v>0.65</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0.54</c:v>
                </c:pt>
                <c:pt idx="4">
                  <c:v>#N/A</c:v>
                </c:pt>
                <c:pt idx="5">
                  <c:v>0.33</c:v>
                </c:pt>
                <c:pt idx="6">
                  <c:v>#N/A</c:v>
                </c:pt>
                <c:pt idx="7">
                  <c:v>0.83</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2.2400000000000002</c:v>
                </c:pt>
                <c:pt idx="2">
                  <c:v>#N/A</c:v>
                </c:pt>
                <c:pt idx="3">
                  <c:v>1.8</c:v>
                </c:pt>
                <c:pt idx="4">
                  <c:v>#N/A</c:v>
                </c:pt>
                <c:pt idx="5">
                  <c:v>2.88</c:v>
                </c:pt>
                <c:pt idx="6">
                  <c:v>#N/A</c:v>
                </c:pt>
                <c:pt idx="7">
                  <c:v>2.96</c:v>
                </c:pt>
                <c:pt idx="8">
                  <c:v>#N/A</c:v>
                </c:pt>
                <c:pt idx="9">
                  <c:v>0.56999999999999995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2.12</c:v>
                </c:pt>
                <c:pt idx="2">
                  <c:v>#N/A</c:v>
                </c:pt>
                <c:pt idx="3">
                  <c:v>2.83</c:v>
                </c:pt>
                <c:pt idx="4">
                  <c:v>#N/A</c:v>
                </c:pt>
                <c:pt idx="5">
                  <c:v>3.24</c:v>
                </c:pt>
                <c:pt idx="6">
                  <c:v>#N/A</c:v>
                </c:pt>
                <c:pt idx="7">
                  <c:v>3.21</c:v>
                </c:pt>
                <c:pt idx="8">
                  <c:v>#N/A</c:v>
                </c:pt>
                <c:pt idx="9">
                  <c:v>2.4300000000000002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27.33</c:v>
                </c:pt>
                <c:pt idx="2">
                  <c:v>#N/A</c:v>
                </c:pt>
                <c:pt idx="3">
                  <c:v>29.39</c:v>
                </c:pt>
                <c:pt idx="4">
                  <c:v>#N/A</c:v>
                </c:pt>
                <c:pt idx="5">
                  <c:v>3.26</c:v>
                </c:pt>
                <c:pt idx="6">
                  <c:v>#N/A</c:v>
                </c:pt>
                <c:pt idx="7">
                  <c:v>4.8499999999999996</c:v>
                </c:pt>
                <c:pt idx="8">
                  <c:v>#N/A</c:v>
                </c:pt>
                <c:pt idx="9">
                  <c:v>26.29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0037776"/>
        <c:axId val="550036600"/>
      </c:barChart>
      <c:catAx>
        <c:axId val="55003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0036600"/>
        <c:crosses val="autoZero"/>
        <c:auto val="1"/>
        <c:lblAlgn val="ctr"/>
        <c:lblOffset val="100"/>
        <c:tickLblSkip val="1"/>
        <c:tickMarkSkip val="1"/>
        <c:noMultiLvlLbl val="0"/>
      </c:catAx>
      <c:valAx>
        <c:axId val="550036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03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c:v>
                </c:pt>
                <c:pt idx="5">
                  <c:v>62</c:v>
                </c:pt>
                <c:pt idx="8">
                  <c:v>80</c:v>
                </c:pt>
                <c:pt idx="11">
                  <c:v>79</c:v>
                </c:pt>
                <c:pt idx="14">
                  <c:v>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3</c:v>
                </c:pt>
                <c:pt idx="9">
                  <c:v>7</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3</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87</c:v>
                </c:pt>
                <c:pt idx="3">
                  <c:v>74</c:v>
                </c:pt>
                <c:pt idx="6">
                  <c:v>101</c:v>
                </c:pt>
                <c:pt idx="9">
                  <c:v>100</c:v>
                </c:pt>
                <c:pt idx="12">
                  <c:v>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50035032"/>
        <c:axId val="550034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c:v>
                </c:pt>
                <c:pt idx="2">
                  <c:v>#N/A</c:v>
                </c:pt>
                <c:pt idx="3">
                  <c:v>#N/A</c:v>
                </c:pt>
                <c:pt idx="4">
                  <c:v>19</c:v>
                </c:pt>
                <c:pt idx="5">
                  <c:v>#N/A</c:v>
                </c:pt>
                <c:pt idx="6">
                  <c:v>#N/A</c:v>
                </c:pt>
                <c:pt idx="7">
                  <c:v>28</c:v>
                </c:pt>
                <c:pt idx="8">
                  <c:v>#N/A</c:v>
                </c:pt>
                <c:pt idx="9">
                  <c:v>#N/A</c:v>
                </c:pt>
                <c:pt idx="10">
                  <c:v>32</c:v>
                </c:pt>
                <c:pt idx="11">
                  <c:v>#N/A</c:v>
                </c:pt>
                <c:pt idx="12">
                  <c:v>#N/A</c:v>
                </c:pt>
                <c:pt idx="13">
                  <c:v>19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50035032"/>
        <c:axId val="550034640"/>
      </c:lineChart>
      <c:catAx>
        <c:axId val="55003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0034640"/>
        <c:crosses val="autoZero"/>
        <c:auto val="1"/>
        <c:lblAlgn val="ctr"/>
        <c:lblOffset val="100"/>
        <c:tickLblSkip val="1"/>
        <c:tickMarkSkip val="1"/>
        <c:noMultiLvlLbl val="0"/>
      </c:catAx>
      <c:valAx>
        <c:axId val="55003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03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474</c:v>
                </c:pt>
                <c:pt idx="5">
                  <c:v>695</c:v>
                </c:pt>
                <c:pt idx="8">
                  <c:v>700</c:v>
                </c:pt>
                <c:pt idx="11">
                  <c:v>434</c:v>
                </c:pt>
                <c:pt idx="14">
                  <c:v>414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112</c:v>
                </c:pt>
                <c:pt idx="5">
                  <c:v>112</c:v>
                </c:pt>
                <c:pt idx="8">
                  <c:v>86</c:v>
                </c:pt>
                <c:pt idx="11">
                  <c:v>74</c:v>
                </c:pt>
                <c:pt idx="14">
                  <c:v>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723</c:v>
                </c:pt>
                <c:pt idx="5">
                  <c:v>785</c:v>
                </c:pt>
                <c:pt idx="8">
                  <c:v>785</c:v>
                </c:pt>
                <c:pt idx="11">
                  <c:v>786</c:v>
                </c:pt>
                <c:pt idx="14">
                  <c:v>784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51</c:v>
                </c:pt>
                <c:pt idx="3">
                  <c:v>45</c:v>
                </c:pt>
                <c:pt idx="6">
                  <c:v>33</c:v>
                </c:pt>
                <c:pt idx="9">
                  <c:v>27</c:v>
                </c:pt>
                <c:pt idx="12">
                  <c:v>21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c:v>
                </c:pt>
                <c:pt idx="3">
                  <c:v>108</c:v>
                </c:pt>
                <c:pt idx="6">
                  <c:v>172</c:v>
                </c:pt>
                <c:pt idx="9">
                  <c:v>127</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c:v>
                </c:pt>
                <c:pt idx="3">
                  <c:v>1</c:v>
                </c:pt>
                <c:pt idx="6">
                  <c:v>3</c:v>
                </c:pt>
                <c:pt idx="9">
                  <c:v>3</c:v>
                </c:pt>
                <c:pt idx="12">
                  <c:v>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c:v>
                </c:pt>
                <c:pt idx="3">
                  <c:v>17</c:v>
                </c:pt>
                <c:pt idx="6">
                  <c:v>14</c:v>
                </c:pt>
                <c:pt idx="9">
                  <c:v>10</c:v>
                </c:pt>
                <c:pt idx="12">
                  <c:v>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5</c:v>
                </c:pt>
                <c:pt idx="6">
                  <c:v>5</c:v>
                </c:pt>
                <c:pt idx="9">
                  <c:v>7</c:v>
                </c:pt>
                <c:pt idx="12">
                  <c:v>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864</c:v>
                </c:pt>
                <c:pt idx="3">
                  <c:v>874</c:v>
                </c:pt>
                <c:pt idx="6">
                  <c:v>862</c:v>
                </c:pt>
                <c:pt idx="9">
                  <c:v>817</c:v>
                </c:pt>
                <c:pt idx="12">
                  <c:v>791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0034248"/>
        <c:axId val="550040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0034248"/>
        <c:axId val="550040520"/>
      </c:lineChart>
      <c:catAx>
        <c:axId val="55003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0040520"/>
        <c:crosses val="autoZero"/>
        <c:auto val="1"/>
        <c:lblAlgn val="ctr"/>
        <c:lblOffset val="100"/>
        <c:tickLblSkip val="1"/>
        <c:tickMarkSkip val="1"/>
        <c:noMultiLvlLbl val="0"/>
      </c:catAx>
      <c:valAx>
        <c:axId val="550040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03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{85D7A2B6-16F1-416D-9A4E-BD38B09B8C34}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{C4A9181F-1AD6-4705-A419-C58F64B4E189}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{A548DE3F-E27B-487F-B406-59AB6A653E15}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{F1F9504D-9BC3-4B8B-A1D9-A6A5B8E0D41F}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{D76DFC2F-B473-4830-ACAD-B0773DF0AC42}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{953103C3-D79C-4CF8-A2CD-390647FA997C}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{E9C873D9-844E-43BD-BE37-D8FA028E7AA4}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{5F435C26-9081-43BB-94EB-F346DB006BA4}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{74759A8C-BC77-47E7-8B99-EC8B29915E8C}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{56D71213-87E7-4186-8D50-BB1B9ED1EA4F}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50035424"/>
        <c:axId val="550032680"/>
      </c:scatterChart>
      <c:valAx>
        <c:axId val="550035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032680"/>
        <c:crosses val="autoZero"/>
        <c:crossBetween val="midCat"/>
      </c:valAx>
      <c:valAx>
        <c:axId val="550032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035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{EA1989C4-3650-431A-BD99-1A87AC5661E7}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{ABDD694C-9427-4641-8DDB-4D8C26DB7BB9}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{76099F03-80BB-46DC-8F38-73DC324CB5D4}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{3098B2D0-CACB-49B3-AA76-25949BEB3400}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{58AC8BCF-7566-4D9A-AAD7-0D1DE5C37897}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7.5</c:v>
                </c:pt>
                <c:pt idx="2">
                  <c:v>6.1</c:v>
                </c:pt>
                <c:pt idx="3">
                  <c:v>7.1</c:v>
                </c:pt>
                <c:pt idx="4">
                  <c:v>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{9DED19B4-8FCD-46B5-893C-3F46FF6E7852}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{65DB2B4B-E4CA-4AC8-B19C-CB4E1B879C72}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{ED683A2B-2001-4C94-B74E-F73971C427AF}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{2A3E016B-ACCE-4FEF-82A6-499F038FB0AB}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{012B4732-61C4-4CEC-8F33-202D15500806}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50036208"/>
        <c:axId val="550031896"/>
      </c:scatterChart>
      <c:valAx>
        <c:axId val="55003620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031896"/>
        <c:crosses val="autoZero"/>
        <c:crossBetween val="midCat"/>
      </c:valAx>
      <c:valAx>
        <c:axId val="5500318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0036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新潟県粟島浦村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
353
9.78
985,785
864,642
116,495
439,089
790,977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ここ数年はしおかぜ事業の施策により</a:t>
          </a:r>
          <a:r>
            <a:rPr lang="ja-JP" altLang="ja-JP" sz="1100" b="0" i="0" baseline="0">
              <a:solidFill>
                <a:schemeClr val="dk1"/>
              </a:solidFill>
              <a:effectLst/>
              <a:latin typeface="+mn-lt"/>
              <a:ea typeface="+mn-ea"/>
              <a:cs typeface="+mn-cs"/>
            </a:rPr>
            <a:t>人口は幾分増加傾向では</a:t>
          </a:r>
          <a:r>
            <a:rPr lang="ja-JP" altLang="en-US" sz="1100" b="0" i="0" baseline="0">
              <a:solidFill>
                <a:schemeClr val="dk1"/>
              </a:solidFill>
              <a:effectLst/>
              <a:latin typeface="+mn-lt"/>
              <a:ea typeface="+mn-ea"/>
              <a:cs typeface="+mn-cs"/>
            </a:rPr>
            <a:t>あったが、現状では人口が横ばいに推移しているが、</a:t>
          </a:r>
          <a:r>
            <a:rPr lang="ja-JP" altLang="ja-JP" sz="1100" b="0" i="0" baseline="0">
              <a:solidFill>
                <a:schemeClr val="dk1"/>
              </a:solidFill>
              <a:effectLst/>
              <a:latin typeface="+mn-lt"/>
              <a:ea typeface="+mn-ea"/>
              <a:cs typeface="+mn-cs"/>
            </a:rPr>
            <a:t>高齢化率（平成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47.8%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増加していることに加え、景気回復の兆しは見えず、法人村民税は横ばいで推移</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類似団体平均比較で</a:t>
          </a:r>
          <a:r>
            <a:rPr lang="en-US" altLang="ja-JP" sz="1100" b="0" i="0" baseline="0">
              <a:solidFill>
                <a:schemeClr val="dk1"/>
              </a:solidFill>
              <a:effectLst/>
              <a:latin typeface="+mn-lt"/>
              <a:ea typeface="+mn-ea"/>
              <a:cs typeface="+mn-cs"/>
            </a:rPr>
            <a:t>0.09</a:t>
          </a:r>
          <a:r>
            <a:rPr lang="ja-JP" altLang="ja-JP" sz="1100" b="0" i="0" baseline="0">
              <a:solidFill>
                <a:schemeClr val="dk1"/>
              </a:solidFill>
              <a:effectLst/>
              <a:latin typeface="+mn-lt"/>
              <a:ea typeface="+mn-ea"/>
              <a:cs typeface="+mn-cs"/>
            </a:rPr>
            <a:t>ポイント下回っている。また、村内に大きな企業もなく、村の</a:t>
          </a:r>
          <a:r>
            <a:rPr lang="ja-JP" altLang="en-US" sz="1100" b="0" i="0" baseline="0">
              <a:solidFill>
                <a:schemeClr val="dk1"/>
              </a:solidFill>
              <a:effectLst/>
              <a:latin typeface="+mn-lt"/>
              <a:ea typeface="+mn-ea"/>
              <a:cs typeface="+mn-cs"/>
            </a:rPr>
            <a:t>基幹</a:t>
          </a:r>
          <a:r>
            <a:rPr lang="ja-JP" altLang="ja-JP" sz="1100" b="0" i="0" baseline="0">
              <a:solidFill>
                <a:schemeClr val="dk1"/>
              </a:solidFill>
              <a:effectLst/>
              <a:latin typeface="+mn-lt"/>
              <a:ea typeface="+mn-ea"/>
              <a:cs typeface="+mn-cs"/>
            </a:rPr>
            <a:t>産業である観光業</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年の観光客の入込み数が２万人を割ってしまい</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漁獲量</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するなど、</a:t>
          </a:r>
          <a:r>
            <a:rPr lang="ja-JP" altLang="ja-JP" sz="1100" b="0" i="0" baseline="0">
              <a:solidFill>
                <a:schemeClr val="dk1"/>
              </a:solidFill>
              <a:effectLst/>
              <a:latin typeface="+mn-lt"/>
              <a:ea typeface="+mn-ea"/>
              <a:cs typeface="+mn-cs"/>
            </a:rPr>
            <a:t>漁業・観光業ともに衰退傾向にあるため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村税の増収を見込める状況にはなく、財政基盤が</a:t>
          </a:r>
          <a:r>
            <a:rPr lang="ja-JP" altLang="en-US" sz="1100" b="0" i="0" baseline="0">
              <a:solidFill>
                <a:schemeClr val="dk1"/>
              </a:solidFill>
              <a:effectLst/>
              <a:latin typeface="+mn-lt"/>
              <a:ea typeface="+mn-ea"/>
              <a:cs typeface="+mn-cs"/>
            </a:rPr>
            <a:t>脆弱な当村においては</a:t>
          </a:r>
          <a:r>
            <a:rPr lang="ja-JP" altLang="ja-JP" sz="1100" b="0" i="0" baseline="0">
              <a:solidFill>
                <a:schemeClr val="dk1"/>
              </a:solidFill>
              <a:effectLst/>
              <a:latin typeface="+mn-lt"/>
              <a:ea typeface="+mn-ea"/>
              <a:cs typeface="+mn-cs"/>
            </a:rPr>
            <a:t>、自主財源の確保は非常に困難である。</a:t>
          </a:r>
          <a:r>
            <a:rPr lang="ja-JP" altLang="en-US" sz="1100" b="0" i="0" baseline="0">
              <a:solidFill>
                <a:schemeClr val="dk1"/>
              </a:solidFill>
              <a:effectLst/>
              <a:latin typeface="+mn-lt"/>
              <a:ea typeface="+mn-ea"/>
              <a:cs typeface="+mn-cs"/>
            </a:rPr>
            <a:t>よって、</a:t>
          </a:r>
          <a:r>
            <a:rPr lang="ja-JP" altLang="ja-JP" sz="1100" b="0" i="0" baseline="0">
              <a:solidFill>
                <a:schemeClr val="dk1"/>
              </a:solidFill>
              <a:effectLst/>
              <a:latin typeface="+mn-lt"/>
              <a:ea typeface="+mn-ea"/>
              <a:cs typeface="+mn-cs"/>
            </a:rPr>
            <a:t>限られら財源を確実に確保するために、村税や使用料及び利用料の収納に向け、滞納整理を行うなど歳入確保に努めている。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78232</xdr:rowOff>
    </xdr:from>
    <xdr:to>
      <xdr:col>7</xdr:col>
      <xdr:colOff>152400</xdr:colOff>
      <xdr:row>44</xdr:row>
      <xdr:rowOff>78232</xdr:rowOff>
    </xdr:to>
    <xdr:cxnSp macro="">
      <xdr:nvCxnSpPr>
        <xdr:cNvPr id="65" name="直線コネクタ 64"/>
        <xdr:cNvCxnSpPr/>
      </xdr:nvCxnSpPr>
      <xdr:spPr>
        <a:xfrm>
          <a:off x="4114800" y="7622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78232</xdr:rowOff>
    </xdr:from>
    <xdr:to>
      <xdr:col>6</xdr:col>
      <xdr:colOff>0</xdr:colOff>
      <xdr:row>44</xdr:row>
      <xdr:rowOff>87884</xdr:rowOff>
    </xdr:to>
    <xdr:cxnSp macro="">
      <xdr:nvCxnSpPr>
        <xdr:cNvPr id="68" name="直線コネクタ 67"/>
        <xdr:cNvCxnSpPr/>
      </xdr:nvCxnSpPr>
      <xdr:spPr>
        <a:xfrm flipV="1">
          <a:off x="3225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87884</xdr:rowOff>
    </xdr:from>
    <xdr:to>
      <xdr:col>4</xdr:col>
      <xdr:colOff>482600</xdr:colOff>
      <xdr:row>44</xdr:row>
      <xdr:rowOff>87884</xdr:rowOff>
    </xdr:to>
    <xdr:cxnSp macro="">
      <xdr:nvCxnSpPr>
        <xdr:cNvPr id="71" name="直線コネクタ 70"/>
        <xdr:cNvCxnSpPr/>
      </xdr:nvCxnSpPr>
      <xdr:spPr>
        <a:xfrm>
          <a:off x="2336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87884</xdr:rowOff>
    </xdr:from>
    <xdr:to>
      <xdr:col>3</xdr:col>
      <xdr:colOff>279400</xdr:colOff>
      <xdr:row>44</xdr:row>
      <xdr:rowOff>87884</xdr:rowOff>
    </xdr:to>
    <xdr:cxnSp macro="">
      <xdr:nvCxnSpPr>
        <xdr:cNvPr id="74" name="直線コネクタ 73"/>
        <xdr:cNvCxnSpPr/>
      </xdr:nvCxnSpPr>
      <xdr:spPr>
        <a:xfrm>
          <a:off x="1447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27432</xdr:rowOff>
    </xdr:from>
    <xdr:to>
      <xdr:col>7</xdr:col>
      <xdr:colOff>203200</xdr:colOff>
      <xdr:row>44</xdr:row>
      <xdr:rowOff>129032</xdr:rowOff>
    </xdr:to>
    <xdr:sp macro="" textlink="">
      <xdr:nvSpPr>
        <xdr:cNvPr id="84" name="円/楕円 83"/>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94759</xdr:rowOff>
    </xdr:from>
    <xdr:ext cx="762000" cy="259045"/>
    <xdr:sp macro="" textlink="">
      <xdr:nvSpPr>
        <xdr:cNvPr id="85" name="財政力該当値テキスト"/>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27432</xdr:rowOff>
    </xdr:from>
    <xdr:to>
      <xdr:col>6</xdr:col>
      <xdr:colOff>50800</xdr:colOff>
      <xdr:row>44</xdr:row>
      <xdr:rowOff>129032</xdr:rowOff>
    </xdr:to>
    <xdr:sp macro="" textlink="">
      <xdr:nvSpPr>
        <xdr:cNvPr id="86" name="円/楕円 85"/>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113809</xdr:rowOff>
    </xdr:from>
    <xdr:ext cx="736600" cy="259045"/>
    <xdr:sp macro="" textlink="">
      <xdr:nvSpPr>
        <xdr:cNvPr id="87" name="テキスト ボックス 86"/>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37084</xdr:rowOff>
    </xdr:from>
    <xdr:to>
      <xdr:col>4</xdr:col>
      <xdr:colOff>533400</xdr:colOff>
      <xdr:row>44</xdr:row>
      <xdr:rowOff>138684</xdr:rowOff>
    </xdr:to>
    <xdr:sp macro="" textlink="">
      <xdr:nvSpPr>
        <xdr:cNvPr id="88" name="円/楕円 87"/>
        <xdr:cNvSpPr/>
      </xdr:nvSpPr>
      <xdr:spPr>
        <a:xfrm>
          <a:off x="3175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123461</xdr:rowOff>
    </xdr:from>
    <xdr:ext cx="762000" cy="259045"/>
    <xdr:sp macro="" textlink="">
      <xdr:nvSpPr>
        <xdr:cNvPr id="89" name="テキスト ボックス 88"/>
        <xdr:cNvSpPr txBox="1"/>
      </xdr:nvSpPr>
      <xdr:spPr>
        <a:xfrm>
          <a:off x="2844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37084</xdr:rowOff>
    </xdr:from>
    <xdr:to>
      <xdr:col>3</xdr:col>
      <xdr:colOff>330200</xdr:colOff>
      <xdr:row>44</xdr:row>
      <xdr:rowOff>138684</xdr:rowOff>
    </xdr:to>
    <xdr:sp macro="" textlink="">
      <xdr:nvSpPr>
        <xdr:cNvPr id="90" name="円/楕円 89"/>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123461</xdr:rowOff>
    </xdr:from>
    <xdr:ext cx="762000" cy="259045"/>
    <xdr:sp macro="" textlink="">
      <xdr:nvSpPr>
        <xdr:cNvPr id="91" name="テキスト ボックス 90"/>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37084</xdr:rowOff>
    </xdr:from>
    <xdr:to>
      <xdr:col>2</xdr:col>
      <xdr:colOff>127000</xdr:colOff>
      <xdr:row>44</xdr:row>
      <xdr:rowOff>138684</xdr:rowOff>
    </xdr:to>
    <xdr:sp macro="" textlink="">
      <xdr:nvSpPr>
        <xdr:cNvPr id="92" name="円/楕円 91"/>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123461</xdr:rowOff>
    </xdr:from>
    <xdr:ext cx="762000" cy="259045"/>
    <xdr:sp macro="" textlink="">
      <xdr:nvSpPr>
        <xdr:cNvPr id="93" name="テキスト ボックス 92"/>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年度に過疎対策事業債として借入れた地域活力基盤創造事業水産物供給基盤整備事業（高速船建造）の元金償還が平成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年度より開始したこともあ</a:t>
          </a:r>
          <a:r>
            <a:rPr lang="ja-JP" altLang="en-US" sz="1100" b="0" i="0" baseline="0">
              <a:solidFill>
                <a:schemeClr val="dk1"/>
              </a:solidFill>
              <a:effectLst/>
              <a:latin typeface="+mn-lt"/>
              <a:ea typeface="+mn-ea"/>
              <a:cs typeface="+mn-cs"/>
            </a:rPr>
            <a:t>って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経常収支比率は右肩上がりで推移していたことが、</a:t>
          </a:r>
          <a:r>
            <a:rPr lang="ja-JP" altLang="ja-JP" sz="1100" b="0" i="0" baseline="0">
              <a:solidFill>
                <a:schemeClr val="dk1"/>
              </a:solidFill>
              <a:effectLst/>
              <a:latin typeface="+mn-lt"/>
              <a:ea typeface="+mn-ea"/>
              <a:cs typeface="+mn-cs"/>
            </a:rPr>
            <a:t>辺地対策事業債</a:t>
          </a:r>
          <a:r>
            <a:rPr lang="ja-JP" altLang="en-US" sz="1100" b="0" i="0" baseline="0">
              <a:solidFill>
                <a:schemeClr val="dk1"/>
              </a:solidFill>
              <a:effectLst/>
              <a:latin typeface="+mn-lt"/>
              <a:ea typeface="+mn-ea"/>
              <a:cs typeface="+mn-cs"/>
            </a:rPr>
            <a:t>の一部償還が終了したこともあり、平成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と比べても</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ポイント低い状況</a:t>
          </a:r>
          <a:r>
            <a:rPr lang="ja-JP" altLang="en-US" sz="1100" b="0" i="0" baseline="0">
              <a:solidFill>
                <a:schemeClr val="dk1"/>
              </a:solidFill>
              <a:effectLst/>
              <a:latin typeface="+mn-lt"/>
              <a:ea typeface="+mn-ea"/>
              <a:cs typeface="+mn-cs"/>
            </a:rPr>
            <a:t>となった。しかし</a:t>
          </a:r>
          <a:r>
            <a:rPr lang="ja-JP" altLang="ja-JP" sz="1100" b="0" i="0" baseline="0">
              <a:solidFill>
                <a:schemeClr val="dk1"/>
              </a:solidFill>
              <a:effectLst/>
              <a:latin typeface="+mn-lt"/>
              <a:ea typeface="+mn-ea"/>
              <a:cs typeface="+mn-cs"/>
            </a:rPr>
            <a:t>、経常経費の</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が昨年度より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ポイントアップし</a:t>
          </a:r>
          <a:r>
            <a:rPr lang="ja-JP" altLang="en-US" sz="1100" b="0" i="0" baseline="0">
              <a:solidFill>
                <a:schemeClr val="dk1"/>
              </a:solidFill>
              <a:effectLst/>
              <a:latin typeface="+mn-lt"/>
              <a:ea typeface="+mn-ea"/>
              <a:cs typeface="+mn-cs"/>
            </a:rPr>
            <a:t>ており、</a:t>
          </a:r>
          <a:r>
            <a:rPr lang="ja-JP" altLang="ja-JP" sz="1100">
              <a:solidFill>
                <a:schemeClr val="dk1"/>
              </a:solidFill>
              <a:effectLst/>
              <a:latin typeface="+mn-lt"/>
              <a:ea typeface="+mn-ea"/>
              <a:cs typeface="+mn-cs"/>
            </a:rPr>
            <a:t>今後は起債の新規発行抑制に努めると同時に、</a:t>
          </a:r>
          <a:r>
            <a:rPr lang="ja-JP" altLang="en-US" sz="1100">
              <a:solidFill>
                <a:schemeClr val="dk1"/>
              </a:solidFill>
              <a:effectLst/>
              <a:latin typeface="+mn-lt"/>
              <a:ea typeface="+mn-ea"/>
              <a:cs typeface="+mn-cs"/>
            </a:rPr>
            <a:t>物件費</a:t>
          </a:r>
          <a:r>
            <a:rPr lang="ja-JP" altLang="ja-JP" sz="1100">
              <a:solidFill>
                <a:schemeClr val="dk1"/>
              </a:solidFill>
              <a:effectLst/>
              <a:latin typeface="+mn-lt"/>
              <a:ea typeface="+mn-ea"/>
              <a:cs typeface="+mn-cs"/>
            </a:rPr>
            <a:t>の削減や事務事業の更なる見直しを進め、行財政改革への取り組みを通じて義務的経費の削減に努める。 </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22134</xdr:rowOff>
    </xdr:from>
    <xdr:to>
      <xdr:col>7</xdr:col>
      <xdr:colOff>152400</xdr:colOff>
      <xdr:row>64</xdr:row>
      <xdr:rowOff>73841</xdr:rowOff>
    </xdr:to>
    <xdr:cxnSp macro="">
      <xdr:nvCxnSpPr>
        <xdr:cNvPr id="130" name="直線コネクタ 129"/>
        <xdr:cNvCxnSpPr/>
      </xdr:nvCxnSpPr>
      <xdr:spPr>
        <a:xfrm flipV="1">
          <a:off x="4114800" y="1099493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159113</xdr:rowOff>
    </xdr:from>
    <xdr:to>
      <xdr:col>6</xdr:col>
      <xdr:colOff>0</xdr:colOff>
      <xdr:row>64</xdr:row>
      <xdr:rowOff>73841</xdr:rowOff>
    </xdr:to>
    <xdr:cxnSp macro="">
      <xdr:nvCxnSpPr>
        <xdr:cNvPr id="133" name="直線コネクタ 132"/>
        <xdr:cNvCxnSpPr/>
      </xdr:nvCxnSpPr>
      <xdr:spPr>
        <a:xfrm>
          <a:off x="3225800" y="1096046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69487</xdr:rowOff>
    </xdr:from>
    <xdr:to>
      <xdr:col>4</xdr:col>
      <xdr:colOff>482600</xdr:colOff>
      <xdr:row>63</xdr:row>
      <xdr:rowOff>159113</xdr:rowOff>
    </xdr:to>
    <xdr:cxnSp macro="">
      <xdr:nvCxnSpPr>
        <xdr:cNvPr id="136" name="直線コネクタ 135"/>
        <xdr:cNvCxnSpPr/>
      </xdr:nvCxnSpPr>
      <xdr:spPr>
        <a:xfrm>
          <a:off x="2336800" y="108708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109946</xdr:rowOff>
    </xdr:from>
    <xdr:to>
      <xdr:col>3</xdr:col>
      <xdr:colOff>279400</xdr:colOff>
      <xdr:row>63</xdr:row>
      <xdr:rowOff>69487</xdr:rowOff>
    </xdr:to>
    <xdr:cxnSp macro="">
      <xdr:nvCxnSpPr>
        <xdr:cNvPr id="139" name="直線コネクタ 138"/>
        <xdr:cNvCxnSpPr/>
      </xdr:nvCxnSpPr>
      <xdr:spPr>
        <a:xfrm>
          <a:off x="1447800" y="1073984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142784</xdr:rowOff>
    </xdr:from>
    <xdr:to>
      <xdr:col>7</xdr:col>
      <xdr:colOff>203200</xdr:colOff>
      <xdr:row>64</xdr:row>
      <xdr:rowOff>72934</xdr:rowOff>
    </xdr:to>
    <xdr:sp macro="" textlink="">
      <xdr:nvSpPr>
        <xdr:cNvPr id="149" name="円/楕円 148"/>
        <xdr:cNvSpPr/>
      </xdr:nvSpPr>
      <xdr:spPr>
        <a:xfrm>
          <a:off x="4902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159311</xdr:rowOff>
    </xdr:from>
    <xdr:ext cx="762000" cy="259045"/>
    <xdr:sp macro="" textlink="">
      <xdr:nvSpPr>
        <xdr:cNvPr id="150" name="財政構造の弾力性該当値テキスト"/>
        <xdr:cNvSpPr txBox="1"/>
      </xdr:nvSpPr>
      <xdr:spPr>
        <a:xfrm>
          <a:off x="50419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23041</xdr:rowOff>
    </xdr:from>
    <xdr:to>
      <xdr:col>6</xdr:col>
      <xdr:colOff>50800</xdr:colOff>
      <xdr:row>64</xdr:row>
      <xdr:rowOff>124641</xdr:rowOff>
    </xdr:to>
    <xdr:sp macro="" textlink="">
      <xdr:nvSpPr>
        <xdr:cNvPr id="151" name="円/楕円 150"/>
        <xdr:cNvSpPr/>
      </xdr:nvSpPr>
      <xdr:spPr>
        <a:xfrm>
          <a:off x="4064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109418</xdr:rowOff>
    </xdr:from>
    <xdr:ext cx="736600" cy="259045"/>
    <xdr:sp macro="" textlink="">
      <xdr:nvSpPr>
        <xdr:cNvPr id="152" name="テキスト ボックス 151"/>
        <xdr:cNvSpPr txBox="1"/>
      </xdr:nvSpPr>
      <xdr:spPr>
        <a:xfrm>
          <a:off x="3733800" y="1108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108313</xdr:rowOff>
    </xdr:from>
    <xdr:to>
      <xdr:col>4</xdr:col>
      <xdr:colOff>533400</xdr:colOff>
      <xdr:row>64</xdr:row>
      <xdr:rowOff>38463</xdr:rowOff>
    </xdr:to>
    <xdr:sp macro="" textlink="">
      <xdr:nvSpPr>
        <xdr:cNvPr id="153" name="円/楕円 152"/>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48640</xdr:rowOff>
    </xdr:from>
    <xdr:ext cx="762000" cy="259045"/>
    <xdr:sp macro="" textlink="">
      <xdr:nvSpPr>
        <xdr:cNvPr id="154" name="テキスト ボックス 153"/>
        <xdr:cNvSpPr txBox="1"/>
      </xdr:nvSpPr>
      <xdr:spPr>
        <a:xfrm>
          <a:off x="2844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18687</xdr:rowOff>
    </xdr:from>
    <xdr:to>
      <xdr:col>3</xdr:col>
      <xdr:colOff>330200</xdr:colOff>
      <xdr:row>63</xdr:row>
      <xdr:rowOff>120287</xdr:rowOff>
    </xdr:to>
    <xdr:sp macro="" textlink="">
      <xdr:nvSpPr>
        <xdr:cNvPr id="155" name="円/楕円 154"/>
        <xdr:cNvSpPr/>
      </xdr:nvSpPr>
      <xdr:spPr>
        <a:xfrm>
          <a:off x="2286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130464</xdr:rowOff>
    </xdr:from>
    <xdr:ext cx="762000" cy="259045"/>
    <xdr:sp macro="" textlink="">
      <xdr:nvSpPr>
        <xdr:cNvPr id="156" name="テキスト ボックス 155"/>
        <xdr:cNvSpPr txBox="1"/>
      </xdr:nvSpPr>
      <xdr:spPr>
        <a:xfrm>
          <a:off x="1955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59146</xdr:rowOff>
    </xdr:from>
    <xdr:to>
      <xdr:col>2</xdr:col>
      <xdr:colOff>127000</xdr:colOff>
      <xdr:row>62</xdr:row>
      <xdr:rowOff>160746</xdr:rowOff>
    </xdr:to>
    <xdr:sp macro="" textlink="">
      <xdr:nvSpPr>
        <xdr:cNvPr id="157" name="円/楕円 156"/>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170923</xdr:rowOff>
    </xdr:from>
    <xdr:ext cx="762000" cy="259045"/>
    <xdr:sp macro="" textlink="">
      <xdr:nvSpPr>
        <xdr:cNvPr id="158" name="テキスト ボックス 157"/>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[1,327,756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ここ５年間においては、一番高い数値となっている。また、</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比較</a:t>
          </a:r>
          <a:r>
            <a:rPr lang="ja-JP" altLang="en-US" sz="1100" b="0" i="0" baseline="0">
              <a:solidFill>
                <a:schemeClr val="dk1"/>
              </a:solidFill>
              <a:effectLst/>
              <a:latin typeface="+mn-lt"/>
              <a:ea typeface="+mn-ea"/>
              <a:cs typeface="+mn-cs"/>
            </a:rPr>
            <a:t>しても</a:t>
          </a:r>
          <a:r>
            <a:rPr lang="ja-JP" altLang="ja-JP" sz="1100" b="0" i="0" baseline="0">
              <a:solidFill>
                <a:schemeClr val="dk1"/>
              </a:solidFill>
              <a:effectLst/>
              <a:latin typeface="+mn-lt"/>
              <a:ea typeface="+mn-ea"/>
              <a:cs typeface="+mn-cs"/>
            </a:rPr>
            <a:t>かなり高くなっている状況にある。</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人口規模が小さくなるほど、この指数の値が増加することが避けられない</a:t>
          </a:r>
          <a:r>
            <a:rPr lang="ja-JP" altLang="en-US" sz="1100" b="0" i="0" baseline="0">
              <a:solidFill>
                <a:schemeClr val="dk1"/>
              </a:solidFill>
              <a:effectLst/>
              <a:latin typeface="+mn-lt"/>
              <a:ea typeface="+mn-ea"/>
              <a:cs typeface="+mn-cs"/>
            </a:rPr>
            <a:t>ためであるが、</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高騰している</a:t>
          </a:r>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で、職員数の適正化や給与水準の適正化</a:t>
          </a:r>
          <a:r>
            <a:rPr lang="ja-JP" altLang="en-US" sz="1100" b="0" i="0" baseline="0">
              <a:solidFill>
                <a:schemeClr val="dk1"/>
              </a:solidFill>
              <a:effectLst/>
              <a:latin typeface="+mn-lt"/>
              <a:ea typeface="+mn-ea"/>
              <a:cs typeface="+mn-cs"/>
            </a:rPr>
            <a:t>を図っていくとともに、物件費</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ついても削減するよう</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5584</xdr:rowOff>
    </xdr:from>
    <xdr:to>
      <xdr:col>7</xdr:col>
      <xdr:colOff>152400</xdr:colOff>
      <xdr:row>89</xdr:row>
      <xdr:rowOff>9820</xdr:rowOff>
    </xdr:to>
    <xdr:cxnSp macro="">
      <xdr:nvCxnSpPr>
        <xdr:cNvPr id="194" name="直線コネクタ 193"/>
        <xdr:cNvCxnSpPr/>
      </xdr:nvCxnSpPr>
      <xdr:spPr>
        <a:xfrm>
          <a:off x="4114800" y="15093184"/>
          <a:ext cx="838200" cy="1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5584</xdr:rowOff>
    </xdr:from>
    <xdr:to>
      <xdr:col>6</xdr:col>
      <xdr:colOff>0</xdr:colOff>
      <xdr:row>88</xdr:row>
      <xdr:rowOff>76668</xdr:rowOff>
    </xdr:to>
    <xdr:cxnSp macro="">
      <xdr:nvCxnSpPr>
        <xdr:cNvPr id="197" name="直線コネクタ 196"/>
        <xdr:cNvCxnSpPr/>
      </xdr:nvCxnSpPr>
      <xdr:spPr>
        <a:xfrm flipV="1">
          <a:off x="3225800" y="15093184"/>
          <a:ext cx="889000" cy="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154040</xdr:rowOff>
    </xdr:from>
    <xdr:to>
      <xdr:col>4</xdr:col>
      <xdr:colOff>482600</xdr:colOff>
      <xdr:row>88</xdr:row>
      <xdr:rowOff>76668</xdr:rowOff>
    </xdr:to>
    <xdr:cxnSp macro="">
      <xdr:nvCxnSpPr>
        <xdr:cNvPr id="200" name="直線コネクタ 199"/>
        <xdr:cNvCxnSpPr/>
      </xdr:nvCxnSpPr>
      <xdr:spPr>
        <a:xfrm>
          <a:off x="2336800" y="15070190"/>
          <a:ext cx="889000" cy="9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154040</xdr:rowOff>
    </xdr:from>
    <xdr:to>
      <xdr:col>3</xdr:col>
      <xdr:colOff>279400</xdr:colOff>
      <xdr:row>88</xdr:row>
      <xdr:rowOff>24319</xdr:rowOff>
    </xdr:to>
    <xdr:cxnSp macro="">
      <xdr:nvCxnSpPr>
        <xdr:cNvPr id="203" name="直線コネクタ 202"/>
        <xdr:cNvCxnSpPr/>
      </xdr:nvCxnSpPr>
      <xdr:spPr>
        <a:xfrm flipV="1">
          <a:off x="1447800" y="15070190"/>
          <a:ext cx="889000" cy="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130470</xdr:rowOff>
    </xdr:from>
    <xdr:to>
      <xdr:col>7</xdr:col>
      <xdr:colOff>203200</xdr:colOff>
      <xdr:row>89</xdr:row>
      <xdr:rowOff>60620</xdr:rowOff>
    </xdr:to>
    <xdr:sp macro="" textlink="">
      <xdr:nvSpPr>
        <xdr:cNvPr id="213" name="円/楕円 212"/>
        <xdr:cNvSpPr/>
      </xdr:nvSpPr>
      <xdr:spPr>
        <a:xfrm>
          <a:off x="4902200" y="152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26347</xdr:rowOff>
    </xdr:from>
    <xdr:ext cx="762000" cy="259045"/>
    <xdr:sp macro="" textlink="">
      <xdr:nvSpPr>
        <xdr:cNvPr id="214" name="人件費・物件費等の状況該当値テキスト"/>
        <xdr:cNvSpPr txBox="1"/>
      </xdr:nvSpPr>
      <xdr:spPr>
        <a:xfrm>
          <a:off x="5041900" y="1511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1,327,756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126234</xdr:rowOff>
    </xdr:from>
    <xdr:to>
      <xdr:col>6</xdr:col>
      <xdr:colOff>50800</xdr:colOff>
      <xdr:row>88</xdr:row>
      <xdr:rowOff>56384</xdr:rowOff>
    </xdr:to>
    <xdr:sp macro="" textlink="">
      <xdr:nvSpPr>
        <xdr:cNvPr id="215" name="円/楕円 214"/>
        <xdr:cNvSpPr/>
      </xdr:nvSpPr>
      <xdr:spPr>
        <a:xfrm>
          <a:off x="4064000" y="150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41161</xdr:rowOff>
    </xdr:from>
    <xdr:ext cx="736600" cy="259045"/>
    <xdr:sp macro="" textlink="">
      <xdr:nvSpPr>
        <xdr:cNvPr id="216" name="テキスト ボックス 215"/>
        <xdr:cNvSpPr txBox="1"/>
      </xdr:nvSpPr>
      <xdr:spPr>
        <a:xfrm>
          <a:off x="3733800" y="1512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1,174,860</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25868</xdr:rowOff>
    </xdr:from>
    <xdr:to>
      <xdr:col>4</xdr:col>
      <xdr:colOff>533400</xdr:colOff>
      <xdr:row>88</xdr:row>
      <xdr:rowOff>127468</xdr:rowOff>
    </xdr:to>
    <xdr:sp macro="" textlink="">
      <xdr:nvSpPr>
        <xdr:cNvPr id="217" name="円/楕円 216"/>
        <xdr:cNvSpPr/>
      </xdr:nvSpPr>
      <xdr:spPr>
        <a:xfrm>
          <a:off x="3175000" y="151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112245</xdr:rowOff>
    </xdr:from>
    <xdr:ext cx="762000" cy="259045"/>
    <xdr:sp macro="" textlink="">
      <xdr:nvSpPr>
        <xdr:cNvPr id="218" name="テキスト ボックス 217"/>
        <xdr:cNvSpPr txBox="1"/>
      </xdr:nvSpPr>
      <xdr:spPr>
        <a:xfrm>
          <a:off x="2844800" y="151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1,236,723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103240</xdr:rowOff>
    </xdr:from>
    <xdr:to>
      <xdr:col>3</xdr:col>
      <xdr:colOff>330200</xdr:colOff>
      <xdr:row>88</xdr:row>
      <xdr:rowOff>33390</xdr:rowOff>
    </xdr:to>
    <xdr:sp macro="" textlink="">
      <xdr:nvSpPr>
        <xdr:cNvPr id="219" name="円/楕円 218"/>
        <xdr:cNvSpPr/>
      </xdr:nvSpPr>
      <xdr:spPr>
        <a:xfrm>
          <a:off x="2286000" y="150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18167</xdr:rowOff>
    </xdr:from>
    <xdr:ext cx="762000" cy="259045"/>
    <xdr:sp macro="" textlink="">
      <xdr:nvSpPr>
        <xdr:cNvPr id="220" name="テキスト ボックス 219"/>
        <xdr:cNvSpPr txBox="1"/>
      </xdr:nvSpPr>
      <xdr:spPr>
        <a:xfrm>
          <a:off x="1955800" y="1510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1,154,849</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144969</xdr:rowOff>
    </xdr:from>
    <xdr:to>
      <xdr:col>2</xdr:col>
      <xdr:colOff>127000</xdr:colOff>
      <xdr:row>88</xdr:row>
      <xdr:rowOff>75119</xdr:rowOff>
    </xdr:to>
    <xdr:sp macro="" textlink="">
      <xdr:nvSpPr>
        <xdr:cNvPr id="221" name="円/楕円 220"/>
        <xdr:cNvSpPr/>
      </xdr:nvSpPr>
      <xdr:spPr>
        <a:xfrm>
          <a:off x="1397000" y="150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59896</xdr:rowOff>
    </xdr:from>
    <xdr:ext cx="762000" cy="259045"/>
    <xdr:sp macro="" textlink="">
      <xdr:nvSpPr>
        <xdr:cNvPr id="222" name="テキスト ボックス 221"/>
        <xdr:cNvSpPr txBox="1"/>
      </xdr:nvSpPr>
      <xdr:spPr>
        <a:xfrm>
          <a:off x="1066800" y="1514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1,191,165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過去５年間で比較すると、</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と比べ、平成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とその差が</a:t>
          </a:r>
          <a:r>
            <a:rPr kumimoji="1" lang="ja-JP" altLang="en-US" sz="1100">
              <a:solidFill>
                <a:schemeClr val="dk1"/>
              </a:solidFill>
              <a:effectLst/>
              <a:latin typeface="+mn-lt"/>
              <a:ea typeface="+mn-ea"/>
              <a:cs typeface="+mn-cs"/>
            </a:rPr>
            <a:t>一番縮小している。</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、職員数が少なく、人員構成の違いによるものや、経験年数階層</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年の職員構成が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人増となることで、寄与率に差が出たものなど、少数職員のため、その影響が大きく反映されてしまう。</a:t>
          </a:r>
          <a:r>
            <a:rPr kumimoji="1" lang="ja-JP" altLang="ja-JP" sz="1100">
              <a:solidFill>
                <a:schemeClr val="dk1"/>
              </a:solidFill>
              <a:effectLst/>
              <a:latin typeface="+mn-lt"/>
              <a:ea typeface="+mn-ea"/>
              <a:cs typeface="+mn-cs"/>
            </a:rPr>
            <a:t>今後も引き続き給与の適正化に努めていく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人事評価制度</a:t>
          </a:r>
          <a:r>
            <a:rPr kumimoji="1" lang="ja-JP" altLang="en-US" sz="1100">
              <a:solidFill>
                <a:schemeClr val="dk1"/>
              </a:solidFill>
              <a:effectLst/>
              <a:latin typeface="+mn-lt"/>
              <a:ea typeface="+mn-ea"/>
              <a:cs typeface="+mn-cs"/>
            </a:rPr>
            <a:t>を推進し、</a:t>
          </a:r>
          <a:r>
            <a:rPr kumimoji="1" lang="ja-JP" altLang="ja-JP" sz="1100">
              <a:solidFill>
                <a:schemeClr val="dk1"/>
              </a:solidFill>
              <a:effectLst/>
              <a:latin typeface="+mn-lt"/>
              <a:ea typeface="+mn-ea"/>
              <a:cs typeface="+mn-cs"/>
            </a:rPr>
            <a:t>職務・職責に応じた給与制度への転換を図</a:t>
          </a:r>
          <a:r>
            <a:rPr kumimoji="1" lang="ja-JP" altLang="en-US" sz="1100">
              <a:solidFill>
                <a:schemeClr val="dk1"/>
              </a:solidFill>
              <a:effectLst/>
              <a:latin typeface="+mn-lt"/>
              <a:ea typeface="+mn-ea"/>
              <a:cs typeface="+mn-cs"/>
            </a:rPr>
            <a:t>って行く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94742</xdr:rowOff>
    </xdr:from>
    <xdr:to>
      <xdr:col>24</xdr:col>
      <xdr:colOff>558800</xdr:colOff>
      <xdr:row>89</xdr:row>
      <xdr:rowOff>161544</xdr:rowOff>
    </xdr:to>
    <xdr:cxnSp macro="">
      <xdr:nvCxnSpPr>
        <xdr:cNvPr id="249" name="直線コネクタ 248"/>
        <xdr:cNvCxnSpPr/>
      </xdr:nvCxnSpPr>
      <xdr:spPr>
        <a:xfrm flipV="1">
          <a:off x="17018000" y="143250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133621</xdr:rowOff>
    </xdr:from>
    <xdr:ext cx="762000" cy="259045"/>
    <xdr:sp macro="" textlink="">
      <xdr:nvSpPr>
        <xdr:cNvPr id="250"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161544</xdr:rowOff>
    </xdr:from>
    <xdr:to>
      <xdr:col>24</xdr:col>
      <xdr:colOff>647700</xdr:colOff>
      <xdr:row>89</xdr:row>
      <xdr:rowOff>161544</xdr:rowOff>
    </xdr:to>
    <xdr:cxnSp macro="">
      <xdr:nvCxnSpPr>
        <xdr:cNvPr id="251" name="直線コネクタ 250"/>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9669</xdr:rowOff>
    </xdr:from>
    <xdr:ext cx="762000" cy="259045"/>
    <xdr:sp macro="" textlink="">
      <xdr:nvSpPr>
        <xdr:cNvPr id="252" name="給与水準   （国との比較）最大値テキスト"/>
        <xdr:cNvSpPr txBox="1"/>
      </xdr:nvSpPr>
      <xdr:spPr>
        <a:xfrm>
          <a:off x="17106900" y="140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83</xdr:row>
      <xdr:rowOff>94742</xdr:rowOff>
    </xdr:from>
    <xdr:to>
      <xdr:col>24</xdr:col>
      <xdr:colOff>647700</xdr:colOff>
      <xdr:row>83</xdr:row>
      <xdr:rowOff>94742</xdr:rowOff>
    </xdr:to>
    <xdr:cxnSp macro="">
      <xdr:nvCxnSpPr>
        <xdr:cNvPr id="253" name="直線コネクタ 252"/>
        <xdr:cNvCxnSpPr/>
      </xdr:nvCxnSpPr>
      <xdr:spPr>
        <a:xfrm>
          <a:off x="16929100" y="14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92202</xdr:rowOff>
    </xdr:from>
    <xdr:to>
      <xdr:col>24</xdr:col>
      <xdr:colOff>558800</xdr:colOff>
      <xdr:row>85</xdr:row>
      <xdr:rowOff>51054</xdr:rowOff>
    </xdr:to>
    <xdr:cxnSp macro="">
      <xdr:nvCxnSpPr>
        <xdr:cNvPr id="254" name="直線コネクタ 253"/>
        <xdr:cNvCxnSpPr/>
      </xdr:nvCxnSpPr>
      <xdr:spPr>
        <a:xfrm>
          <a:off x="16179800" y="1449400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102379</xdr:rowOff>
    </xdr:from>
    <xdr:ext cx="762000" cy="259045"/>
    <xdr:sp macro="" textlink="">
      <xdr:nvSpPr>
        <xdr:cNvPr id="255" name="給与水準   （国との比較）平均値テキスト"/>
        <xdr:cNvSpPr txBox="1"/>
      </xdr:nvSpPr>
      <xdr:spPr>
        <a:xfrm>
          <a:off x="17106900" y="1501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130302</xdr:rowOff>
    </xdr:from>
    <xdr:to>
      <xdr:col>24</xdr:col>
      <xdr:colOff>609600</xdr:colOff>
      <xdr:row>88</xdr:row>
      <xdr:rowOff>60452</xdr:rowOff>
    </xdr:to>
    <xdr:sp macro="" textlink="">
      <xdr:nvSpPr>
        <xdr:cNvPr id="256" name="フローチャート : 判断 255"/>
        <xdr:cNvSpPr/>
      </xdr:nvSpPr>
      <xdr:spPr>
        <a:xfrm>
          <a:off x="169672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94742</xdr:rowOff>
    </xdr:from>
    <xdr:to>
      <xdr:col>23</xdr:col>
      <xdr:colOff>406400</xdr:colOff>
      <xdr:row>84</xdr:row>
      <xdr:rowOff>92202</xdr:rowOff>
    </xdr:to>
    <xdr:cxnSp macro="">
      <xdr:nvCxnSpPr>
        <xdr:cNvPr id="257" name="直線コネクタ 256"/>
        <xdr:cNvCxnSpPr/>
      </xdr:nvCxnSpPr>
      <xdr:spPr>
        <a:xfrm>
          <a:off x="15290800" y="1432509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139954</xdr:rowOff>
    </xdr:from>
    <xdr:to>
      <xdr:col>23</xdr:col>
      <xdr:colOff>457200</xdr:colOff>
      <xdr:row>88</xdr:row>
      <xdr:rowOff>70104</xdr:rowOff>
    </xdr:to>
    <xdr:sp macro="" textlink="">
      <xdr:nvSpPr>
        <xdr:cNvPr id="258" name="フローチャート : 判断 257"/>
        <xdr:cNvSpPr/>
      </xdr:nvSpPr>
      <xdr:spPr>
        <a:xfrm>
          <a:off x="16129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54881</xdr:rowOff>
    </xdr:from>
    <xdr:ext cx="736600" cy="259045"/>
    <xdr:sp macro="" textlink="">
      <xdr:nvSpPr>
        <xdr:cNvPr id="259" name="テキスト ボックス 258"/>
        <xdr:cNvSpPr txBox="1"/>
      </xdr:nvSpPr>
      <xdr:spPr>
        <a:xfrm>
          <a:off x="15798800" y="1514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97282</xdr:rowOff>
    </xdr:from>
    <xdr:to>
      <xdr:col>22</xdr:col>
      <xdr:colOff>203200</xdr:colOff>
      <xdr:row>83</xdr:row>
      <xdr:rowOff>94742</xdr:rowOff>
    </xdr:to>
    <xdr:cxnSp macro="">
      <xdr:nvCxnSpPr>
        <xdr:cNvPr id="260" name="直線コネクタ 259"/>
        <xdr:cNvCxnSpPr/>
      </xdr:nvCxnSpPr>
      <xdr:spPr>
        <a:xfrm>
          <a:off x="14401800" y="1415618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120650</xdr:rowOff>
    </xdr:from>
    <xdr:to>
      <xdr:col>22</xdr:col>
      <xdr:colOff>254000</xdr:colOff>
      <xdr:row>88</xdr:row>
      <xdr:rowOff>50800</xdr:rowOff>
    </xdr:to>
    <xdr:sp macro="" textlink="">
      <xdr:nvSpPr>
        <xdr:cNvPr id="261" name="フローチャート : 判断 260"/>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62" name="テキスト ボックス 26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97282</xdr:rowOff>
    </xdr:from>
    <xdr:to>
      <xdr:col>21</xdr:col>
      <xdr:colOff>0</xdr:colOff>
      <xdr:row>83</xdr:row>
      <xdr:rowOff>114046</xdr:rowOff>
    </xdr:to>
    <xdr:cxnSp macro="">
      <xdr:nvCxnSpPr>
        <xdr:cNvPr id="263" name="直線コネクタ 262"/>
        <xdr:cNvCxnSpPr/>
      </xdr:nvCxnSpPr>
      <xdr:spPr>
        <a:xfrm flipV="1">
          <a:off x="13512800" y="1415618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130048</xdr:rowOff>
    </xdr:from>
    <xdr:to>
      <xdr:col>19</xdr:col>
      <xdr:colOff>533400</xdr:colOff>
      <xdr:row>90</xdr:row>
      <xdr:rowOff>60198</xdr:rowOff>
    </xdr:to>
    <xdr:sp macro="" textlink="">
      <xdr:nvSpPr>
        <xdr:cNvPr id="266" name="フローチャート : 判断 265"/>
        <xdr:cNvSpPr/>
      </xdr:nvSpPr>
      <xdr:spPr>
        <a:xfrm>
          <a:off x="13462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44975</xdr:rowOff>
    </xdr:from>
    <xdr:ext cx="762000" cy="259045"/>
    <xdr:sp macro="" textlink="">
      <xdr:nvSpPr>
        <xdr:cNvPr id="267" name="テキスト ボックス 266"/>
        <xdr:cNvSpPr txBox="1"/>
      </xdr:nvSpPr>
      <xdr:spPr>
        <a:xfrm>
          <a:off x="13131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254</xdr:rowOff>
    </xdr:from>
    <xdr:to>
      <xdr:col>24</xdr:col>
      <xdr:colOff>609600</xdr:colOff>
      <xdr:row>85</xdr:row>
      <xdr:rowOff>101854</xdr:rowOff>
    </xdr:to>
    <xdr:sp macro="" textlink="">
      <xdr:nvSpPr>
        <xdr:cNvPr id="273" name="円/楕円 272"/>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16781</xdr:rowOff>
    </xdr:from>
    <xdr:ext cx="762000" cy="259045"/>
    <xdr:sp macro="" textlink="">
      <xdr:nvSpPr>
        <xdr:cNvPr id="274" name="給与水準   （国との比較）該当値テキスト"/>
        <xdr:cNvSpPr txBox="1"/>
      </xdr:nvSpPr>
      <xdr:spPr>
        <a:xfrm>
          <a:off x="17106900" y="1441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41402</xdr:rowOff>
    </xdr:from>
    <xdr:to>
      <xdr:col>23</xdr:col>
      <xdr:colOff>457200</xdr:colOff>
      <xdr:row>84</xdr:row>
      <xdr:rowOff>143002</xdr:rowOff>
    </xdr:to>
    <xdr:sp macro="" textlink="">
      <xdr:nvSpPr>
        <xdr:cNvPr id="275" name="円/楕円 274"/>
        <xdr:cNvSpPr/>
      </xdr:nvSpPr>
      <xdr:spPr>
        <a:xfrm>
          <a:off x="161290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153179</xdr:rowOff>
    </xdr:from>
    <xdr:ext cx="736600" cy="259045"/>
    <xdr:sp macro="" textlink="">
      <xdr:nvSpPr>
        <xdr:cNvPr id="276" name="テキスト ボックス 275"/>
        <xdr:cNvSpPr txBox="1"/>
      </xdr:nvSpPr>
      <xdr:spPr>
        <a:xfrm>
          <a:off x="15798800" y="1421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43942</xdr:rowOff>
    </xdr:from>
    <xdr:to>
      <xdr:col>22</xdr:col>
      <xdr:colOff>254000</xdr:colOff>
      <xdr:row>83</xdr:row>
      <xdr:rowOff>145542</xdr:rowOff>
    </xdr:to>
    <xdr:sp macro="" textlink="">
      <xdr:nvSpPr>
        <xdr:cNvPr id="277" name="円/楕円 276"/>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155719</xdr:rowOff>
    </xdr:from>
    <xdr:ext cx="762000" cy="259045"/>
    <xdr:sp macro="" textlink="">
      <xdr:nvSpPr>
        <xdr:cNvPr id="278" name="テキスト ボックス 277"/>
        <xdr:cNvSpPr txBox="1"/>
      </xdr:nvSpPr>
      <xdr:spPr>
        <a:xfrm>
          <a:off x="1490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46482</xdr:rowOff>
    </xdr:from>
    <xdr:to>
      <xdr:col>21</xdr:col>
      <xdr:colOff>50800</xdr:colOff>
      <xdr:row>82</xdr:row>
      <xdr:rowOff>148082</xdr:rowOff>
    </xdr:to>
    <xdr:sp macro="" textlink="">
      <xdr:nvSpPr>
        <xdr:cNvPr id="279" name="円/楕円 278"/>
        <xdr:cNvSpPr/>
      </xdr:nvSpPr>
      <xdr:spPr>
        <a:xfrm>
          <a:off x="14351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158259</xdr:rowOff>
    </xdr:from>
    <xdr:ext cx="762000" cy="259045"/>
    <xdr:sp macro="" textlink="">
      <xdr:nvSpPr>
        <xdr:cNvPr id="280" name="テキスト ボックス 279"/>
        <xdr:cNvSpPr txBox="1"/>
      </xdr:nvSpPr>
      <xdr:spPr>
        <a:xfrm>
          <a:off x="14020800" y="138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63246</xdr:rowOff>
    </xdr:from>
    <xdr:to>
      <xdr:col>19</xdr:col>
      <xdr:colOff>533400</xdr:colOff>
      <xdr:row>83</xdr:row>
      <xdr:rowOff>164846</xdr:rowOff>
    </xdr:to>
    <xdr:sp macro="" textlink="">
      <xdr:nvSpPr>
        <xdr:cNvPr id="281" name="円/楕円 280"/>
        <xdr:cNvSpPr/>
      </xdr:nvSpPr>
      <xdr:spPr>
        <a:xfrm>
          <a:off x="13462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3573</xdr:rowOff>
    </xdr:from>
    <xdr:ext cx="762000" cy="259045"/>
    <xdr:sp macro="" textlink="">
      <xdr:nvSpPr>
        <xdr:cNvPr id="282" name="テキスト ボックス 281"/>
        <xdr:cNvSpPr txBox="1"/>
      </xdr:nvSpPr>
      <xdr:spPr>
        <a:xfrm>
          <a:off x="13131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人口規模が小さい上に、地域に</a:t>
          </a:r>
          <a:r>
            <a:rPr kumimoji="1" lang="ja-JP" altLang="ja-JP" sz="1100">
              <a:solidFill>
                <a:schemeClr val="dk1"/>
              </a:solidFill>
              <a:effectLst/>
              <a:latin typeface="+mn-lt"/>
              <a:ea typeface="+mn-ea"/>
              <a:cs typeface="+mn-cs"/>
            </a:rPr>
            <a:t>ゴミ収集業務や加工センター業務、保育園等の施設を民間委託できる業者がいないため、直営で運営しており、それにより相応の職員数が必要となり、類似団体平均をかなり上回っている。</a:t>
          </a:r>
          <a:endParaRPr lang="ja-JP" altLang="ja-JP" sz="1400">
            <a:effectLst/>
          </a:endParaRPr>
        </a:p>
        <a:p>
          <a:r>
            <a:rPr lang="ja-JP" altLang="ja-JP" sz="1100" b="0" i="0" baseline="0">
              <a:solidFill>
                <a:schemeClr val="dk1"/>
              </a:solidFill>
              <a:effectLst/>
              <a:latin typeface="+mn-lt"/>
              <a:ea typeface="+mn-ea"/>
              <a:cs typeface="+mn-cs"/>
            </a:rPr>
            <a:t>　今後も定員適正化計画に基づき職員数の</a:t>
          </a:r>
          <a:r>
            <a:rPr lang="ja-JP" altLang="en-US" sz="1100" b="0" i="0" baseline="0">
              <a:solidFill>
                <a:schemeClr val="dk1"/>
              </a:solidFill>
              <a:effectLst/>
              <a:latin typeface="+mn-lt"/>
              <a:ea typeface="+mn-ea"/>
              <a:cs typeface="+mn-cs"/>
            </a:rPr>
            <a:t>適正化を図っていく</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近年、２～３年で退職していく職員が見受けられ、それにより人材不足が生じ、村民サービスに支障をきたさないよう、また、</a:t>
          </a:r>
          <a:r>
            <a:rPr lang="ja-JP" altLang="ja-JP" sz="1100" b="0" i="0" baseline="0">
              <a:solidFill>
                <a:schemeClr val="dk1"/>
              </a:solidFill>
              <a:effectLst/>
              <a:latin typeface="+mn-lt"/>
              <a:ea typeface="+mn-ea"/>
              <a:cs typeface="+mn-cs"/>
            </a:rPr>
            <a:t>年齢構成に歪を生じさせないような新規職員の採用を</a:t>
          </a:r>
          <a:r>
            <a:rPr lang="ja-JP" altLang="en-US" sz="1100" b="0" i="0" baseline="0">
              <a:solidFill>
                <a:schemeClr val="dk1"/>
              </a:solidFill>
              <a:effectLst/>
              <a:latin typeface="+mn-lt"/>
              <a:ea typeface="+mn-ea"/>
              <a:cs typeface="+mn-cs"/>
            </a:rPr>
            <a:t>行っていか</a:t>
          </a:r>
          <a:r>
            <a:rPr lang="ja-JP" altLang="ja-JP" sz="1100" b="0" i="0" baseline="0">
              <a:solidFill>
                <a:schemeClr val="dk1"/>
              </a:solidFill>
              <a:effectLst/>
              <a:latin typeface="+mn-lt"/>
              <a:ea typeface="+mn-ea"/>
              <a:cs typeface="+mn-cs"/>
            </a:rPr>
            <a:t>なければならない。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151320</xdr:rowOff>
    </xdr:from>
    <xdr:to>
      <xdr:col>24</xdr:col>
      <xdr:colOff>558800</xdr:colOff>
      <xdr:row>67</xdr:row>
      <xdr:rowOff>19444</xdr:rowOff>
    </xdr:to>
    <xdr:cxnSp macro="">
      <xdr:nvCxnSpPr>
        <xdr:cNvPr id="314" name="直線コネクタ 313"/>
        <xdr:cNvCxnSpPr/>
      </xdr:nvCxnSpPr>
      <xdr:spPr>
        <a:xfrm>
          <a:off x="16179800" y="11467020"/>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151320</xdr:rowOff>
    </xdr:from>
    <xdr:to>
      <xdr:col>23</xdr:col>
      <xdr:colOff>406400</xdr:colOff>
      <xdr:row>67</xdr:row>
      <xdr:rowOff>66739</xdr:rowOff>
    </xdr:to>
    <xdr:cxnSp macro="">
      <xdr:nvCxnSpPr>
        <xdr:cNvPr id="317" name="直線コネクタ 316"/>
        <xdr:cNvCxnSpPr/>
      </xdr:nvCxnSpPr>
      <xdr:spPr>
        <a:xfrm flipV="1">
          <a:off x="15290800" y="11467020"/>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154216</xdr:rowOff>
    </xdr:from>
    <xdr:to>
      <xdr:col>22</xdr:col>
      <xdr:colOff>203200</xdr:colOff>
      <xdr:row>67</xdr:row>
      <xdr:rowOff>66739</xdr:rowOff>
    </xdr:to>
    <xdr:cxnSp macro="">
      <xdr:nvCxnSpPr>
        <xdr:cNvPr id="320" name="直線コネクタ 319"/>
        <xdr:cNvCxnSpPr/>
      </xdr:nvCxnSpPr>
      <xdr:spPr>
        <a:xfrm>
          <a:off x="14401800" y="11469916"/>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154216</xdr:rowOff>
    </xdr:from>
    <xdr:to>
      <xdr:col>21</xdr:col>
      <xdr:colOff>0</xdr:colOff>
      <xdr:row>67</xdr:row>
      <xdr:rowOff>33198</xdr:rowOff>
    </xdr:to>
    <xdr:cxnSp macro="">
      <xdr:nvCxnSpPr>
        <xdr:cNvPr id="323" name="直線コネクタ 322"/>
        <xdr:cNvCxnSpPr/>
      </xdr:nvCxnSpPr>
      <xdr:spPr>
        <a:xfrm flipV="1">
          <a:off x="13512800" y="11469916"/>
          <a:ext cx="889000" cy="5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140094</xdr:rowOff>
    </xdr:from>
    <xdr:to>
      <xdr:col>24</xdr:col>
      <xdr:colOff>609600</xdr:colOff>
      <xdr:row>67</xdr:row>
      <xdr:rowOff>70244</xdr:rowOff>
    </xdr:to>
    <xdr:sp macro="" textlink="">
      <xdr:nvSpPr>
        <xdr:cNvPr id="333" name="円/楕円 332"/>
        <xdr:cNvSpPr/>
      </xdr:nvSpPr>
      <xdr:spPr>
        <a:xfrm>
          <a:off x="16967200" y="114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35971</xdr:rowOff>
    </xdr:from>
    <xdr:ext cx="762000" cy="259045"/>
    <xdr:sp macro="" textlink="">
      <xdr:nvSpPr>
        <xdr:cNvPr id="334" name="定員管理の状況該当値テキスト"/>
        <xdr:cNvSpPr txBox="1"/>
      </xdr:nvSpPr>
      <xdr:spPr>
        <a:xfrm>
          <a:off x="17106900" y="1135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100520</xdr:rowOff>
    </xdr:from>
    <xdr:to>
      <xdr:col>23</xdr:col>
      <xdr:colOff>457200</xdr:colOff>
      <xdr:row>67</xdr:row>
      <xdr:rowOff>30670</xdr:rowOff>
    </xdr:to>
    <xdr:sp macro="" textlink="">
      <xdr:nvSpPr>
        <xdr:cNvPr id="335" name="円/楕円 334"/>
        <xdr:cNvSpPr/>
      </xdr:nvSpPr>
      <xdr:spPr>
        <a:xfrm>
          <a:off x="16129000" y="114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15447</xdr:rowOff>
    </xdr:from>
    <xdr:ext cx="736600" cy="259045"/>
    <xdr:sp macro="" textlink="">
      <xdr:nvSpPr>
        <xdr:cNvPr id="336" name="テキスト ボックス 335"/>
        <xdr:cNvSpPr txBox="1"/>
      </xdr:nvSpPr>
      <xdr:spPr>
        <a:xfrm>
          <a:off x="15798800" y="1150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57.85</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15939</xdr:rowOff>
    </xdr:from>
    <xdr:to>
      <xdr:col>22</xdr:col>
      <xdr:colOff>254000</xdr:colOff>
      <xdr:row>67</xdr:row>
      <xdr:rowOff>117539</xdr:rowOff>
    </xdr:to>
    <xdr:sp macro="" textlink="">
      <xdr:nvSpPr>
        <xdr:cNvPr id="337" name="円/楕円 336"/>
        <xdr:cNvSpPr/>
      </xdr:nvSpPr>
      <xdr:spPr>
        <a:xfrm>
          <a:off x="15240000" y="11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102316</xdr:rowOff>
    </xdr:from>
    <xdr:ext cx="762000" cy="259045"/>
    <xdr:sp macro="" textlink="">
      <xdr:nvSpPr>
        <xdr:cNvPr id="338" name="テキスト ボックス 337"/>
        <xdr:cNvSpPr txBox="1"/>
      </xdr:nvSpPr>
      <xdr:spPr>
        <a:xfrm>
          <a:off x="14909800" y="115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103416</xdr:rowOff>
    </xdr:from>
    <xdr:to>
      <xdr:col>21</xdr:col>
      <xdr:colOff>50800</xdr:colOff>
      <xdr:row>67</xdr:row>
      <xdr:rowOff>33566</xdr:rowOff>
    </xdr:to>
    <xdr:sp macro="" textlink="">
      <xdr:nvSpPr>
        <xdr:cNvPr id="339" name="円/楕円 338"/>
        <xdr:cNvSpPr/>
      </xdr:nvSpPr>
      <xdr:spPr>
        <a:xfrm>
          <a:off x="14351000" y="114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18343</xdr:rowOff>
    </xdr:from>
    <xdr:ext cx="762000" cy="259045"/>
    <xdr:sp macro="" textlink="">
      <xdr:nvSpPr>
        <xdr:cNvPr id="340" name="テキスト ボックス 339"/>
        <xdr:cNvSpPr txBox="1"/>
      </xdr:nvSpPr>
      <xdr:spPr>
        <a:xfrm>
          <a:off x="14020800" y="1150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153848</xdr:rowOff>
    </xdr:from>
    <xdr:to>
      <xdr:col>19</xdr:col>
      <xdr:colOff>533400</xdr:colOff>
      <xdr:row>67</xdr:row>
      <xdr:rowOff>83998</xdr:rowOff>
    </xdr:to>
    <xdr:sp macro="" textlink="">
      <xdr:nvSpPr>
        <xdr:cNvPr id="341" name="円/楕円 340"/>
        <xdr:cNvSpPr/>
      </xdr:nvSpPr>
      <xdr:spPr>
        <a:xfrm>
          <a:off x="13462000" y="114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68775</xdr:rowOff>
    </xdr:from>
    <xdr:ext cx="762000" cy="259045"/>
    <xdr:sp macro="" textlink="">
      <xdr:nvSpPr>
        <xdr:cNvPr id="342" name="テキスト ボックス 341"/>
        <xdr:cNvSpPr txBox="1"/>
      </xdr:nvSpPr>
      <xdr:spPr>
        <a:xfrm>
          <a:off x="13131800" y="1155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過去５年間、類似</a:t>
          </a:r>
          <a:r>
            <a:rPr lang="ja-JP" altLang="ja-JP" sz="1100" b="0" i="0" baseline="0">
              <a:solidFill>
                <a:schemeClr val="dk1"/>
              </a:solidFill>
              <a:effectLst/>
              <a:latin typeface="+mn-lt"/>
              <a:ea typeface="+mn-ea"/>
              <a:cs typeface="+mn-cs"/>
            </a:rPr>
            <a:t>団体平均より下回っているが、平成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年度の高速船建造事業の大型事業の元金償還が平成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年度より始まった</a:t>
          </a:r>
          <a:r>
            <a:rPr lang="ja-JP" altLang="en-US" sz="1100" b="0" i="0" baseline="0">
              <a:solidFill>
                <a:schemeClr val="dk1"/>
              </a:solidFill>
              <a:effectLst/>
              <a:latin typeface="+mn-lt"/>
              <a:ea typeface="+mn-ea"/>
              <a:cs typeface="+mn-cs"/>
            </a:rPr>
            <a:t>ことや、今後、</a:t>
          </a:r>
          <a:r>
            <a:rPr lang="ja-JP" altLang="ja-JP" sz="1100" b="0" i="0" baseline="0">
              <a:solidFill>
                <a:schemeClr val="dk1"/>
              </a:solidFill>
              <a:effectLst/>
              <a:latin typeface="+mn-lt"/>
              <a:ea typeface="+mn-ea"/>
              <a:cs typeface="+mn-cs"/>
            </a:rPr>
            <a:t>住宅建設事業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内浦地区排水処理場整備事業など</a:t>
          </a:r>
          <a:r>
            <a:rPr lang="ja-JP" altLang="en-US" sz="1100" b="0" i="0" baseline="0">
              <a:solidFill>
                <a:schemeClr val="dk1"/>
              </a:solidFill>
              <a:effectLst/>
              <a:latin typeface="+mn-lt"/>
              <a:ea typeface="+mn-ea"/>
              <a:cs typeface="+mn-cs"/>
            </a:rPr>
            <a:t>公共施設等の老朽化に伴った</a:t>
          </a:r>
          <a:r>
            <a:rPr lang="ja-JP" altLang="ja-JP" sz="1100" b="0" i="0" baseline="0">
              <a:solidFill>
                <a:schemeClr val="dk1"/>
              </a:solidFill>
              <a:effectLst/>
              <a:latin typeface="+mn-lt"/>
              <a:ea typeface="+mn-ea"/>
              <a:cs typeface="+mn-cs"/>
            </a:rPr>
            <a:t>普通建設事業</a:t>
          </a:r>
          <a:r>
            <a:rPr lang="ja-JP" altLang="en-US" sz="1100" b="0" i="0" baseline="0">
              <a:solidFill>
                <a:schemeClr val="dk1"/>
              </a:solidFill>
              <a:effectLst/>
              <a:latin typeface="+mn-lt"/>
              <a:ea typeface="+mn-ea"/>
              <a:cs typeface="+mn-cs"/>
            </a:rPr>
            <a:t>による起債を予定しており、</a:t>
          </a:r>
          <a:r>
            <a:rPr lang="ja-JP" altLang="ja-JP" sz="1100" b="0" i="0" baseline="0">
              <a:solidFill>
                <a:schemeClr val="dk1"/>
              </a:solidFill>
              <a:effectLst/>
              <a:latin typeface="+mn-lt"/>
              <a:ea typeface="+mn-ea"/>
              <a:cs typeface="+mn-cs"/>
            </a:rPr>
            <a:t>公債費比率は高くなる見込み</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が、村債発行額を公債費元金償還額より小さくするよう抑制し、公債費負担の中長期的な平準化を図っていく。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56896</xdr:rowOff>
    </xdr:to>
    <xdr:cxnSp macro="">
      <xdr:nvCxnSpPr>
        <xdr:cNvPr id="373" name="直線コネクタ 372"/>
        <xdr:cNvCxnSpPr/>
      </xdr:nvCxnSpPr>
      <xdr:spPr>
        <a:xfrm flipV="1">
          <a:off x="16179800" y="698500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8636</xdr:rowOff>
    </xdr:from>
    <xdr:to>
      <xdr:col>23</xdr:col>
      <xdr:colOff>406400</xdr:colOff>
      <xdr:row>41</xdr:row>
      <xdr:rowOff>56896</xdr:rowOff>
    </xdr:to>
    <xdr:cxnSp macro="">
      <xdr:nvCxnSpPr>
        <xdr:cNvPr id="376" name="直線コネクタ 375"/>
        <xdr:cNvCxnSpPr/>
      </xdr:nvCxnSpPr>
      <xdr:spPr>
        <a:xfrm>
          <a:off x="15290800" y="70380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8636</xdr:rowOff>
    </xdr:from>
    <xdr:to>
      <xdr:col>22</xdr:col>
      <xdr:colOff>203200</xdr:colOff>
      <xdr:row>41</xdr:row>
      <xdr:rowOff>76200</xdr:rowOff>
    </xdr:to>
    <xdr:cxnSp macro="">
      <xdr:nvCxnSpPr>
        <xdr:cNvPr id="379" name="直線コネクタ 378"/>
        <xdr:cNvCxnSpPr/>
      </xdr:nvCxnSpPr>
      <xdr:spPr>
        <a:xfrm flipV="1">
          <a:off x="14401800" y="70380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153416</xdr:rowOff>
    </xdr:to>
    <xdr:cxnSp macro="">
      <xdr:nvCxnSpPr>
        <xdr:cNvPr id="382" name="直線コネクタ 381"/>
        <xdr:cNvCxnSpPr/>
      </xdr:nvCxnSpPr>
      <xdr:spPr>
        <a:xfrm flipV="1">
          <a:off x="13512800" y="71056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2" name="円/楕円 39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393"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6096</xdr:rowOff>
    </xdr:from>
    <xdr:to>
      <xdr:col>23</xdr:col>
      <xdr:colOff>457200</xdr:colOff>
      <xdr:row>41</xdr:row>
      <xdr:rowOff>107696</xdr:rowOff>
    </xdr:to>
    <xdr:sp macro="" textlink="">
      <xdr:nvSpPr>
        <xdr:cNvPr id="394" name="円/楕円 393"/>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95" name="テキスト ボックス 394"/>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129286</xdr:rowOff>
    </xdr:from>
    <xdr:to>
      <xdr:col>22</xdr:col>
      <xdr:colOff>254000</xdr:colOff>
      <xdr:row>41</xdr:row>
      <xdr:rowOff>59436</xdr:rowOff>
    </xdr:to>
    <xdr:sp macro="" textlink="">
      <xdr:nvSpPr>
        <xdr:cNvPr id="396" name="円/楕円 395"/>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69613</xdr:rowOff>
    </xdr:from>
    <xdr:ext cx="762000" cy="259045"/>
    <xdr:sp macro="" textlink="">
      <xdr:nvSpPr>
        <xdr:cNvPr id="397" name="テキスト ボックス 396"/>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398" name="円/楕円 39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9" name="テキスト ボックス 398"/>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102616</xdr:rowOff>
    </xdr:from>
    <xdr:to>
      <xdr:col>19</xdr:col>
      <xdr:colOff>533400</xdr:colOff>
      <xdr:row>42</xdr:row>
      <xdr:rowOff>32766</xdr:rowOff>
    </xdr:to>
    <xdr:sp macro="" textlink="">
      <xdr:nvSpPr>
        <xdr:cNvPr id="400" name="円/楕円 399"/>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42943</xdr:rowOff>
    </xdr:from>
    <xdr:ext cx="762000" cy="259045"/>
    <xdr:sp macro="" textlink="">
      <xdr:nvSpPr>
        <xdr:cNvPr id="401" name="テキスト ボックス 400"/>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将来負担比率については、充当可能財源（</a:t>
          </a:r>
          <a:r>
            <a:rPr lang="en-US" altLang="ja-JP" sz="1100" b="0" i="0" baseline="0">
              <a:solidFill>
                <a:schemeClr val="dk1"/>
              </a:solidFill>
              <a:effectLst/>
              <a:latin typeface="+mn-lt"/>
              <a:ea typeface="+mn-ea"/>
              <a:cs typeface="+mn-cs"/>
            </a:rPr>
            <a:t>1,253,795</a:t>
          </a:r>
          <a:r>
            <a:rPr lang="ja-JP" altLang="ja-JP" sz="1100" b="0" i="0" baseline="0">
              <a:solidFill>
                <a:schemeClr val="dk1"/>
              </a:solidFill>
              <a:effectLst/>
              <a:latin typeface="+mn-lt"/>
              <a:ea typeface="+mn-ea"/>
              <a:cs typeface="+mn-cs"/>
            </a:rPr>
            <a:t>千円）が充当可能基金（</a:t>
          </a:r>
          <a:r>
            <a:rPr lang="en-US" altLang="ja-JP" sz="1100" b="0" i="0" baseline="0">
              <a:solidFill>
                <a:schemeClr val="dk1"/>
              </a:solidFill>
              <a:effectLst/>
              <a:latin typeface="+mn-lt"/>
              <a:ea typeface="+mn-ea"/>
              <a:cs typeface="+mn-cs"/>
            </a:rPr>
            <a:t>784,446</a:t>
          </a:r>
          <a:r>
            <a:rPr lang="ja-JP" altLang="ja-JP" sz="1100" b="0" i="0" baseline="0">
              <a:solidFill>
                <a:schemeClr val="dk1"/>
              </a:solidFill>
              <a:effectLst/>
              <a:latin typeface="+mn-lt"/>
              <a:ea typeface="+mn-ea"/>
              <a:cs typeface="+mn-cs"/>
            </a:rPr>
            <a:t>千円）等により、将来負担額（</a:t>
          </a:r>
          <a:r>
            <a:rPr lang="en-US" altLang="ja-JP" sz="1100" b="0" i="0" baseline="0">
              <a:solidFill>
                <a:schemeClr val="dk1"/>
              </a:solidFill>
              <a:effectLst/>
              <a:latin typeface="+mn-lt"/>
              <a:ea typeface="+mn-ea"/>
              <a:cs typeface="+mn-cs"/>
            </a:rPr>
            <a:t>963,154</a:t>
          </a:r>
          <a:r>
            <a:rPr lang="ja-JP" altLang="ja-JP" sz="1100" b="0" i="0" baseline="0">
              <a:solidFill>
                <a:schemeClr val="dk1"/>
              </a:solidFill>
              <a:effectLst/>
              <a:latin typeface="+mn-lt"/>
              <a:ea typeface="+mn-ea"/>
              <a:cs typeface="+mn-cs"/>
            </a:rPr>
            <a:t>千円）を上回る状態にあり、算出されない。</a:t>
          </a:r>
          <a:endParaRPr lang="ja-JP" altLang="ja-JP" sz="1400">
            <a:effectLst/>
          </a:endParaRPr>
        </a:p>
        <a:p>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年後</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年後を見据えた長期的な行財政計画に基づき、健全な行財政運営に努めていく。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新潟県粟島浦村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
353
9.78
985,785
864,642
116,495
439,089
790,977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a:t>
          </a:r>
          <a:r>
            <a:rPr lang="ja-JP" altLang="en-US"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ポイントを超えており、今年度は横ばいとなった。その</a:t>
          </a:r>
          <a:r>
            <a:rPr lang="ja-JP" altLang="ja-JP" sz="1100" b="0" i="0" baseline="0">
              <a:solidFill>
                <a:schemeClr val="dk1"/>
              </a:solidFill>
              <a:effectLst/>
              <a:latin typeface="+mn-lt"/>
              <a:ea typeface="+mn-ea"/>
              <a:cs typeface="+mn-cs"/>
            </a:rPr>
            <a:t>主な要因としては、課等増設に伴う人件費及び職員</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の増加や</a:t>
          </a:r>
          <a:r>
            <a:rPr lang="ja-JP" altLang="en-US" sz="1100" b="0" i="0" baseline="0">
              <a:solidFill>
                <a:schemeClr val="dk1"/>
              </a:solidFill>
              <a:effectLst/>
              <a:latin typeface="+mn-lt"/>
              <a:ea typeface="+mn-ea"/>
              <a:cs typeface="+mn-cs"/>
            </a:rPr>
            <a:t>、看護師の専門職を確保するために給料を増額したこと等によるものである。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職員の適正配置及び事務配分を検討するとともに、引き続き、定員管理計画を着実に遂行し、人件費の適正水準の確保に努める</a:t>
          </a:r>
          <a:r>
            <a:rPr lang="ja-JP" altLang="en-US" sz="1100" b="0" i="0" baseline="0">
              <a:solidFill>
                <a:schemeClr val="dk1"/>
              </a:solidFill>
              <a:effectLst/>
              <a:latin typeface="+mn-lt"/>
              <a:ea typeface="+mn-ea"/>
              <a:cs typeface="+mn-cs"/>
            </a:rPr>
            <a:t>が、離島で専門職を確保することが困難なため、保育士の給料等についても見直しを行っていく。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28702</xdr:rowOff>
    </xdr:from>
    <xdr:to>
      <xdr:col>7</xdr:col>
      <xdr:colOff>15875</xdr:colOff>
      <xdr:row>39</xdr:row>
      <xdr:rowOff>42418</xdr:rowOff>
    </xdr:to>
    <xdr:cxnSp macro="">
      <xdr:nvCxnSpPr>
        <xdr:cNvPr id="64" name="直線コネクタ 63"/>
        <xdr:cNvCxnSpPr/>
      </xdr:nvCxnSpPr>
      <xdr:spPr>
        <a:xfrm flipV="1">
          <a:off x="3987800" y="67152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90424</xdr:rowOff>
    </xdr:from>
    <xdr:to>
      <xdr:col>5</xdr:col>
      <xdr:colOff>549275</xdr:colOff>
      <xdr:row>39</xdr:row>
      <xdr:rowOff>42418</xdr:rowOff>
    </xdr:to>
    <xdr:cxnSp macro="">
      <xdr:nvCxnSpPr>
        <xdr:cNvPr id="67" name="直線コネクタ 66"/>
        <xdr:cNvCxnSpPr/>
      </xdr:nvCxnSpPr>
      <xdr:spPr>
        <a:xfrm>
          <a:off x="3098800" y="6605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90424</xdr:rowOff>
    </xdr:to>
    <xdr:cxnSp macro="">
      <xdr:nvCxnSpPr>
        <xdr:cNvPr id="70" name="直線コネクタ 69"/>
        <xdr:cNvCxnSpPr/>
      </xdr:nvCxnSpPr>
      <xdr:spPr>
        <a:xfrm>
          <a:off x="2209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170434</xdr:rowOff>
    </xdr:to>
    <xdr:cxnSp macro="">
      <xdr:nvCxnSpPr>
        <xdr:cNvPr id="73" name="直線コネクタ 72"/>
        <xdr:cNvCxnSpPr/>
      </xdr:nvCxnSpPr>
      <xdr:spPr>
        <a:xfrm>
          <a:off x="1320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149352</xdr:rowOff>
    </xdr:from>
    <xdr:to>
      <xdr:col>7</xdr:col>
      <xdr:colOff>66675</xdr:colOff>
      <xdr:row>39</xdr:row>
      <xdr:rowOff>79502</xdr:rowOff>
    </xdr:to>
    <xdr:sp macro="" textlink="">
      <xdr:nvSpPr>
        <xdr:cNvPr id="83" name="円/楕円 82"/>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121429</xdr:rowOff>
    </xdr:from>
    <xdr:ext cx="762000" cy="259045"/>
    <xdr:sp macro="" textlink="">
      <xdr:nvSpPr>
        <xdr:cNvPr id="84" name="人件費該当値テキスト"/>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163068</xdr:rowOff>
    </xdr:from>
    <xdr:to>
      <xdr:col>5</xdr:col>
      <xdr:colOff>600075</xdr:colOff>
      <xdr:row>39</xdr:row>
      <xdr:rowOff>93218</xdr:rowOff>
    </xdr:to>
    <xdr:sp macro="" textlink="">
      <xdr:nvSpPr>
        <xdr:cNvPr id="85" name="円/楕円 84"/>
        <xdr:cNvSpPr/>
      </xdr:nvSpPr>
      <xdr:spPr>
        <a:xfrm>
          <a:off x="3937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77995</xdr:rowOff>
    </xdr:from>
    <xdr:ext cx="736600" cy="259045"/>
    <xdr:sp macro="" textlink="">
      <xdr:nvSpPr>
        <xdr:cNvPr id="86" name="テキスト ボックス 85"/>
        <xdr:cNvSpPr txBox="1"/>
      </xdr:nvSpPr>
      <xdr:spPr>
        <a:xfrm>
          <a:off x="3606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39624</xdr:rowOff>
    </xdr:from>
    <xdr:to>
      <xdr:col>4</xdr:col>
      <xdr:colOff>396875</xdr:colOff>
      <xdr:row>38</xdr:row>
      <xdr:rowOff>141224</xdr:rowOff>
    </xdr:to>
    <xdr:sp macro="" textlink="">
      <xdr:nvSpPr>
        <xdr:cNvPr id="87" name="円/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119634</xdr:rowOff>
    </xdr:from>
    <xdr:to>
      <xdr:col>3</xdr:col>
      <xdr:colOff>193675</xdr:colOff>
      <xdr:row>38</xdr:row>
      <xdr:rowOff>49785</xdr:rowOff>
    </xdr:to>
    <xdr:sp macro="" textlink="">
      <xdr:nvSpPr>
        <xdr:cNvPr id="89" name="円/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1" name="円/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ここ</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年間は物件費の経常収支比率が類似団体平均とほぼ同じ程度で推移している。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近年、物件費にかかる経常収支比率が上昇傾向にあるのは、業務の委託等により職員人件費等から委託料へのシフトが起きていることが要因のひとつと考えられ</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年度は地方創生加速化交付金事業による物件費用がほぼ前年度増額分となっている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17</xdr:row>
      <xdr:rowOff>24130</xdr:rowOff>
    </xdr:to>
    <xdr:cxnSp macro="">
      <xdr:nvCxnSpPr>
        <xdr:cNvPr id="125" name="直線コネクタ 124"/>
        <xdr:cNvCxnSpPr/>
      </xdr:nvCxnSpPr>
      <xdr:spPr>
        <a:xfrm>
          <a:off x="15671800" y="2816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73660</xdr:rowOff>
    </xdr:to>
    <xdr:cxnSp macro="">
      <xdr:nvCxnSpPr>
        <xdr:cNvPr id="128" name="直線コネクタ 127"/>
        <xdr:cNvCxnSpPr/>
      </xdr:nvCxnSpPr>
      <xdr:spPr>
        <a:xfrm>
          <a:off x="14782800" y="273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81280</xdr:rowOff>
    </xdr:to>
    <xdr:cxnSp macro="">
      <xdr:nvCxnSpPr>
        <xdr:cNvPr id="131" name="直線コネクタ 130"/>
        <xdr:cNvCxnSpPr/>
      </xdr:nvCxnSpPr>
      <xdr:spPr>
        <a:xfrm flipV="1">
          <a:off x="13893800" y="273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81280</xdr:rowOff>
    </xdr:to>
    <xdr:cxnSp macro="">
      <xdr:nvCxnSpPr>
        <xdr:cNvPr id="134" name="直線コネクタ 133"/>
        <xdr:cNvCxnSpPr/>
      </xdr:nvCxnSpPr>
      <xdr:spPr>
        <a:xfrm>
          <a:off x="13004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4" name="円/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6" name="円/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8" name="円/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扶助費は毎年度、増加傾向にある。</a:t>
          </a:r>
          <a:r>
            <a:rPr lang="ja-JP" altLang="ja-JP" sz="1100" b="0" i="0" baseline="0">
              <a:solidFill>
                <a:schemeClr val="dk1"/>
              </a:solidFill>
              <a:effectLst/>
              <a:latin typeface="+mn-lt"/>
              <a:ea typeface="+mn-ea"/>
              <a:cs typeface="+mn-cs"/>
            </a:rPr>
            <a:t>今年度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ポイントの増加となったが、類似団体平均より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ポイント下回っている。村では、少子高齢化を食い止めるべく、平成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年度より新たにしおかぜ留学事業を実施し、平成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年度からは男女寮を分け</a:t>
          </a:r>
          <a:r>
            <a:rPr lang="ja-JP" altLang="en-US" sz="1100" b="0" i="0" baseline="0">
              <a:solidFill>
                <a:schemeClr val="dk1"/>
              </a:solidFill>
              <a:effectLst/>
              <a:latin typeface="+mn-lt"/>
              <a:ea typeface="+mn-ea"/>
              <a:cs typeface="+mn-cs"/>
            </a:rPr>
            <a:t>て実施するなど</a:t>
          </a:r>
          <a:r>
            <a:rPr lang="ja-JP" altLang="ja-JP" sz="1100" b="0" i="0" baseline="0">
              <a:solidFill>
                <a:schemeClr val="dk1"/>
              </a:solidFill>
              <a:effectLst/>
              <a:latin typeface="+mn-lt"/>
              <a:ea typeface="+mn-ea"/>
              <a:cs typeface="+mn-cs"/>
            </a:rPr>
            <a:t>子育て支援施策を充実させ</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ための取組みを行って</a:t>
          </a:r>
          <a:r>
            <a:rPr lang="ja-JP" altLang="en-US" sz="1100" b="0" i="0" baseline="0">
              <a:solidFill>
                <a:schemeClr val="dk1"/>
              </a:solidFill>
              <a:effectLst/>
              <a:latin typeface="+mn-lt"/>
              <a:ea typeface="+mn-ea"/>
              <a:cs typeface="+mn-cs"/>
            </a:rPr>
            <a:t>きているが、一方で障害者自立支援給付費の伸びが目立っており、</a:t>
          </a:r>
          <a:r>
            <a:rPr lang="ja-JP" altLang="ja-JP" sz="1100" b="0" i="0" baseline="0">
              <a:solidFill>
                <a:schemeClr val="dk1"/>
              </a:solidFill>
              <a:effectLst/>
              <a:latin typeface="+mn-lt"/>
              <a:ea typeface="+mn-ea"/>
              <a:cs typeface="+mn-cs"/>
            </a:rPr>
            <a:t>社会保障関連経費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につながっている。今後、</a:t>
          </a:r>
          <a:r>
            <a:rPr lang="ja-JP" altLang="ja-JP" sz="1100" b="0" i="0" baseline="0">
              <a:solidFill>
                <a:schemeClr val="dk1"/>
              </a:solidFill>
              <a:effectLst/>
              <a:latin typeface="+mn-lt"/>
              <a:ea typeface="+mn-ea"/>
              <a:cs typeface="+mn-cs"/>
            </a:rPr>
            <a:t>特に村単独の扶助費については、その効果と必要性を検証し、見直しを図っていく</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87" name="直線コネクタ 186"/>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167822</xdr:rowOff>
    </xdr:to>
    <xdr:cxnSp macro="">
      <xdr:nvCxnSpPr>
        <xdr:cNvPr id="190" name="直線コネクタ 189"/>
        <xdr:cNvCxnSpPr/>
      </xdr:nvCxnSpPr>
      <xdr:spPr>
        <a:xfrm>
          <a:off x="3098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102507</xdr:rowOff>
    </xdr:to>
    <xdr:cxnSp macro="">
      <xdr:nvCxnSpPr>
        <xdr:cNvPr id="193" name="直線コネクタ 192"/>
        <xdr:cNvCxnSpPr/>
      </xdr:nvCxnSpPr>
      <xdr:spPr>
        <a:xfrm>
          <a:off x="2209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102507</xdr:rowOff>
    </xdr:to>
    <xdr:cxnSp macro="">
      <xdr:nvCxnSpPr>
        <xdr:cNvPr id="196" name="直線コネクタ 195"/>
        <xdr:cNvCxnSpPr/>
      </xdr:nvCxnSpPr>
      <xdr:spPr>
        <a:xfrm>
          <a:off x="1320800" y="91077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0" name="円/楕円 209"/>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1" name="テキスト ボックス 210"/>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2" name="円/楕円 211"/>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3" name="テキスト ボックス 212"/>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4" name="円/楕円 213"/>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15" name="テキスト ボックス 214"/>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今年度は、前年度に比べ</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よりも</a:t>
          </a:r>
          <a:r>
            <a:rPr lang="ja-JP" altLang="ja-JP" sz="1100" b="0" i="0" baseline="0">
              <a:solidFill>
                <a:schemeClr val="dk1"/>
              </a:solidFill>
              <a:effectLst/>
              <a:latin typeface="+mn-lt"/>
              <a:ea typeface="+mn-ea"/>
              <a:cs typeface="+mn-cs"/>
            </a:rPr>
            <a:t>低い水準にある。内訳として、特別会計への繰出金が多くを占めており、増加の要因</a:t>
          </a:r>
          <a:r>
            <a:rPr lang="ja-JP" altLang="en-US" sz="1100" b="0" i="0" baseline="0">
              <a:solidFill>
                <a:schemeClr val="dk1"/>
              </a:solidFill>
              <a:effectLst/>
              <a:latin typeface="+mn-lt"/>
              <a:ea typeface="+mn-ea"/>
              <a:cs typeface="+mn-cs"/>
            </a:rPr>
            <a:t>の一つに後期高齢者広域連合への療養給付費負担金が増加したことが挙げられる。今後も</a:t>
          </a:r>
          <a:r>
            <a:rPr lang="ja-JP" altLang="ja-JP" sz="1100" b="0" i="0" baseline="0">
              <a:solidFill>
                <a:schemeClr val="dk1"/>
              </a:solidFill>
              <a:effectLst/>
              <a:latin typeface="+mn-lt"/>
              <a:ea typeface="+mn-ea"/>
              <a:cs typeface="+mn-cs"/>
            </a:rPr>
            <a:t>高齢者の介護や医療費の増加に注視しつつ、</a:t>
          </a:r>
          <a:r>
            <a:rPr lang="ja-JP" altLang="en-US" sz="1100" b="0" i="0" baseline="0">
              <a:solidFill>
                <a:schemeClr val="dk1"/>
              </a:solidFill>
              <a:effectLst/>
              <a:latin typeface="+mn-lt"/>
              <a:ea typeface="+mn-ea"/>
              <a:cs typeface="+mn-cs"/>
            </a:rPr>
            <a:t>後期高齢者医療特別会計や</a:t>
          </a:r>
          <a:r>
            <a:rPr lang="ja-JP" altLang="ja-JP" sz="1100" b="0" i="0" baseline="0">
              <a:solidFill>
                <a:schemeClr val="dk1"/>
              </a:solidFill>
              <a:effectLst/>
              <a:latin typeface="+mn-lt"/>
              <a:ea typeface="+mn-ea"/>
              <a:cs typeface="+mn-cs"/>
            </a:rPr>
            <a:t>介護保険特別会計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国民健康保険特別会計等において保険料（税）の適正化により財政基盤の強化を図り、普通会計からの繰出金を縮減していくように努める。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156718</xdr:rowOff>
    </xdr:from>
    <xdr:to>
      <xdr:col>24</xdr:col>
      <xdr:colOff>31750</xdr:colOff>
      <xdr:row>54</xdr:row>
      <xdr:rowOff>94996</xdr:rowOff>
    </xdr:to>
    <xdr:cxnSp macro="">
      <xdr:nvCxnSpPr>
        <xdr:cNvPr id="245" name="直線コネクタ 244"/>
        <xdr:cNvCxnSpPr/>
      </xdr:nvCxnSpPr>
      <xdr:spPr>
        <a:xfrm>
          <a:off x="15671800" y="92435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156718</xdr:rowOff>
    </xdr:from>
    <xdr:to>
      <xdr:col>22</xdr:col>
      <xdr:colOff>565150</xdr:colOff>
      <xdr:row>54</xdr:row>
      <xdr:rowOff>140716</xdr:rowOff>
    </xdr:to>
    <xdr:cxnSp macro="">
      <xdr:nvCxnSpPr>
        <xdr:cNvPr id="248" name="直線コネクタ 247"/>
        <xdr:cNvCxnSpPr/>
      </xdr:nvCxnSpPr>
      <xdr:spPr>
        <a:xfrm flipV="1">
          <a:off x="14782800" y="92435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140716</xdr:rowOff>
    </xdr:from>
    <xdr:to>
      <xdr:col>21</xdr:col>
      <xdr:colOff>361950</xdr:colOff>
      <xdr:row>55</xdr:row>
      <xdr:rowOff>1270</xdr:rowOff>
    </xdr:to>
    <xdr:cxnSp macro="">
      <xdr:nvCxnSpPr>
        <xdr:cNvPr id="251" name="直線コネクタ 250"/>
        <xdr:cNvCxnSpPr/>
      </xdr:nvCxnSpPr>
      <xdr:spPr>
        <a:xfrm flipV="1">
          <a:off x="13893800" y="9399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145288</xdr:rowOff>
    </xdr:from>
    <xdr:to>
      <xdr:col>20</xdr:col>
      <xdr:colOff>158750</xdr:colOff>
      <xdr:row>55</xdr:row>
      <xdr:rowOff>1270</xdr:rowOff>
    </xdr:to>
    <xdr:cxnSp macro="">
      <xdr:nvCxnSpPr>
        <xdr:cNvPr id="254" name="直線コネクタ 253"/>
        <xdr:cNvCxnSpPr/>
      </xdr:nvCxnSpPr>
      <xdr:spPr>
        <a:xfrm>
          <a:off x="13004800" y="9403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44196</xdr:rowOff>
    </xdr:from>
    <xdr:to>
      <xdr:col>24</xdr:col>
      <xdr:colOff>82550</xdr:colOff>
      <xdr:row>54</xdr:row>
      <xdr:rowOff>145796</xdr:rowOff>
    </xdr:to>
    <xdr:sp macro="" textlink="">
      <xdr:nvSpPr>
        <xdr:cNvPr id="264" name="円/楕円 263"/>
        <xdr:cNvSpPr/>
      </xdr:nvSpPr>
      <xdr:spPr>
        <a:xfrm>
          <a:off x="164592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60723</xdr:rowOff>
    </xdr:from>
    <xdr:ext cx="762000" cy="259045"/>
    <xdr:sp macro="" textlink="">
      <xdr:nvSpPr>
        <xdr:cNvPr id="265" name="その他該当値テキスト"/>
        <xdr:cNvSpPr txBox="1"/>
      </xdr:nvSpPr>
      <xdr:spPr>
        <a:xfrm>
          <a:off x="16598900" y="914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105918</xdr:rowOff>
    </xdr:from>
    <xdr:to>
      <xdr:col>22</xdr:col>
      <xdr:colOff>615950</xdr:colOff>
      <xdr:row>54</xdr:row>
      <xdr:rowOff>36068</xdr:rowOff>
    </xdr:to>
    <xdr:sp macro="" textlink="">
      <xdr:nvSpPr>
        <xdr:cNvPr id="266" name="円/楕円 265"/>
        <xdr:cNvSpPr/>
      </xdr:nvSpPr>
      <xdr:spPr>
        <a:xfrm>
          <a:off x="15621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46245</xdr:rowOff>
    </xdr:from>
    <xdr:ext cx="736600" cy="259045"/>
    <xdr:sp macro="" textlink="">
      <xdr:nvSpPr>
        <xdr:cNvPr id="267" name="テキスト ボックス 266"/>
        <xdr:cNvSpPr txBox="1"/>
      </xdr:nvSpPr>
      <xdr:spPr>
        <a:xfrm>
          <a:off x="15290800" y="896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89916</xdr:rowOff>
    </xdr:from>
    <xdr:to>
      <xdr:col>21</xdr:col>
      <xdr:colOff>412750</xdr:colOff>
      <xdr:row>55</xdr:row>
      <xdr:rowOff>20066</xdr:rowOff>
    </xdr:to>
    <xdr:sp macro="" textlink="">
      <xdr:nvSpPr>
        <xdr:cNvPr id="268" name="円/楕円 267"/>
        <xdr:cNvSpPr/>
      </xdr:nvSpPr>
      <xdr:spPr>
        <a:xfrm>
          <a:off x="14732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30243</xdr:rowOff>
    </xdr:from>
    <xdr:ext cx="762000" cy="259045"/>
    <xdr:sp macro="" textlink="">
      <xdr:nvSpPr>
        <xdr:cNvPr id="269" name="テキスト ボックス 268"/>
        <xdr:cNvSpPr txBox="1"/>
      </xdr:nvSpPr>
      <xdr:spPr>
        <a:xfrm>
          <a:off x="14401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0" name="円/楕円 269"/>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1" name="テキスト ボックス 270"/>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94488</xdr:rowOff>
    </xdr:from>
    <xdr:to>
      <xdr:col>19</xdr:col>
      <xdr:colOff>6350</xdr:colOff>
      <xdr:row>55</xdr:row>
      <xdr:rowOff>24638</xdr:rowOff>
    </xdr:to>
    <xdr:sp macro="" textlink="">
      <xdr:nvSpPr>
        <xdr:cNvPr id="272" name="円/楕円 271"/>
        <xdr:cNvSpPr/>
      </xdr:nvSpPr>
      <xdr:spPr>
        <a:xfrm>
          <a:off x="12954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34815</xdr:rowOff>
    </xdr:from>
    <xdr:ext cx="762000" cy="259045"/>
    <xdr:sp macro="" textlink="">
      <xdr:nvSpPr>
        <xdr:cNvPr id="273" name="テキスト ボックス 272"/>
        <xdr:cNvSpPr txBox="1"/>
      </xdr:nvSpPr>
      <xdr:spPr>
        <a:xfrm>
          <a:off x="12623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今年度は前年度に比べ、補助費の経常収支比率が</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し、類似団体平均と比較しても</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この主な要因としては、離島航路運行維持補助金が</a:t>
          </a:r>
          <a:r>
            <a:rPr lang="ja-JP" altLang="en-US"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によるものである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今後も、各種団体等への単独補助金については、常にその必要性とその効果を検証しながら、見直しを行う方針である。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36</xdr:row>
      <xdr:rowOff>149860</xdr:rowOff>
    </xdr:to>
    <xdr:cxnSp macro="">
      <xdr:nvCxnSpPr>
        <xdr:cNvPr id="303" name="直線コネクタ 302"/>
        <xdr:cNvCxnSpPr/>
      </xdr:nvCxnSpPr>
      <xdr:spPr>
        <a:xfrm flipV="1">
          <a:off x="15671800" y="610717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149860</xdr:rowOff>
    </xdr:to>
    <xdr:cxnSp macro="">
      <xdr:nvCxnSpPr>
        <xdr:cNvPr id="306" name="直線コネクタ 305"/>
        <xdr:cNvCxnSpPr/>
      </xdr:nvCxnSpPr>
      <xdr:spPr>
        <a:xfrm>
          <a:off x="14782800" y="61803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37</xdr:row>
      <xdr:rowOff>19558</xdr:rowOff>
    </xdr:to>
    <xdr:cxnSp macro="">
      <xdr:nvCxnSpPr>
        <xdr:cNvPr id="309" name="直線コネクタ 308"/>
        <xdr:cNvCxnSpPr/>
      </xdr:nvCxnSpPr>
      <xdr:spPr>
        <a:xfrm flipV="1">
          <a:off x="13893800" y="61803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37</xdr:row>
      <xdr:rowOff>19558</xdr:rowOff>
    </xdr:to>
    <xdr:cxnSp macro="">
      <xdr:nvCxnSpPr>
        <xdr:cNvPr id="312" name="直線コネクタ 311"/>
        <xdr:cNvCxnSpPr/>
      </xdr:nvCxnSpPr>
      <xdr:spPr>
        <a:xfrm>
          <a:off x="13004800" y="6216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22" name="円/楕円 321"/>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23"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4" name="円/楕円 32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5" name="テキスト ボックス 32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6" name="円/楕円 325"/>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7" name="テキスト ボックス 326"/>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8" name="円/楕円 327"/>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29" name="テキスト ボックス 32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0" name="円/楕円 329"/>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1" name="テキスト ボックス 33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年度まで類似団体平均を下回る形で推移していたが、平成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年度から上回る結果となっている。この主な原因は、平成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年度の高速船建造事業の大型事業の元金償還が平成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年度より始まったためで平成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年度まで償還が続く。</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年度は前年度の</a:t>
          </a:r>
          <a:r>
            <a:rPr lang="ja-JP" altLang="ja-JP" sz="1100" b="0" i="0" baseline="0">
              <a:solidFill>
                <a:schemeClr val="dk1"/>
              </a:solidFill>
              <a:effectLst/>
              <a:latin typeface="+mn-lt"/>
              <a:ea typeface="+mn-ea"/>
              <a:cs typeface="+mn-cs"/>
            </a:rPr>
            <a:t>辺地対策事業債</a:t>
          </a:r>
          <a:r>
            <a:rPr lang="ja-JP" altLang="en-US" sz="1100" b="0" i="0" baseline="0">
              <a:solidFill>
                <a:schemeClr val="dk1"/>
              </a:solidFill>
              <a:effectLst/>
              <a:latin typeface="+mn-lt"/>
              <a:ea typeface="+mn-ea"/>
              <a:cs typeface="+mn-cs"/>
            </a:rPr>
            <a:t>の一部償還金完済で昨年度より</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ポイント下がったが、</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なるべく、村にとって有利な普通交付税の基準財政需要額への算入といった地方財政措置がなされる地方債を適切に選択することで、公債費負担が過剰になることのないように努める。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119380</xdr:rowOff>
    </xdr:to>
    <xdr:cxnSp macro="">
      <xdr:nvCxnSpPr>
        <xdr:cNvPr id="363" name="直線コネクタ 362"/>
        <xdr:cNvCxnSpPr/>
      </xdr:nvCxnSpPr>
      <xdr:spPr>
        <a:xfrm flipV="1">
          <a:off x="3987800" y="13286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119380</xdr:rowOff>
    </xdr:from>
    <xdr:to>
      <xdr:col>5</xdr:col>
      <xdr:colOff>549275</xdr:colOff>
      <xdr:row>78</xdr:row>
      <xdr:rowOff>1270</xdr:rowOff>
    </xdr:to>
    <xdr:cxnSp macro="">
      <xdr:nvCxnSpPr>
        <xdr:cNvPr id="366" name="直線コネクタ 365"/>
        <xdr:cNvCxnSpPr/>
      </xdr:nvCxnSpPr>
      <xdr:spPr>
        <a:xfrm flipV="1">
          <a:off x="3098800" y="13321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78</xdr:row>
      <xdr:rowOff>1270</xdr:rowOff>
    </xdr:to>
    <xdr:cxnSp macro="">
      <xdr:nvCxnSpPr>
        <xdr:cNvPr id="369" name="直線コネクタ 368"/>
        <xdr:cNvCxnSpPr/>
      </xdr:nvCxnSpPr>
      <xdr:spPr>
        <a:xfrm>
          <a:off x="2209800" y="131267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77</xdr:row>
      <xdr:rowOff>24130</xdr:rowOff>
    </xdr:to>
    <xdr:cxnSp macro="">
      <xdr:nvCxnSpPr>
        <xdr:cNvPr id="372" name="直線コネクタ 371"/>
        <xdr:cNvCxnSpPr/>
      </xdr:nvCxnSpPr>
      <xdr:spPr>
        <a:xfrm flipV="1">
          <a:off x="1320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82" name="円/楕円 381"/>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6366</xdr:rowOff>
    </xdr:from>
    <xdr:ext cx="762000" cy="259045"/>
    <xdr:sp macro="" textlink="">
      <xdr:nvSpPr>
        <xdr:cNvPr id="383"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68580</xdr:rowOff>
    </xdr:from>
    <xdr:to>
      <xdr:col>5</xdr:col>
      <xdr:colOff>600075</xdr:colOff>
      <xdr:row>77</xdr:row>
      <xdr:rowOff>170180</xdr:rowOff>
    </xdr:to>
    <xdr:sp macro="" textlink="">
      <xdr:nvSpPr>
        <xdr:cNvPr id="384" name="円/楕円 383"/>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154957</xdr:rowOff>
    </xdr:from>
    <xdr:ext cx="736600" cy="259045"/>
    <xdr:sp macro="" textlink="">
      <xdr:nvSpPr>
        <xdr:cNvPr id="385" name="テキスト ボックス 384"/>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121920</xdr:rowOff>
    </xdr:from>
    <xdr:to>
      <xdr:col>4</xdr:col>
      <xdr:colOff>396875</xdr:colOff>
      <xdr:row>78</xdr:row>
      <xdr:rowOff>52070</xdr:rowOff>
    </xdr:to>
    <xdr:sp macro="" textlink="">
      <xdr:nvSpPr>
        <xdr:cNvPr id="386" name="円/楕円 385"/>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36847</xdr:rowOff>
    </xdr:from>
    <xdr:ext cx="762000" cy="259045"/>
    <xdr:sp macro="" textlink="">
      <xdr:nvSpPr>
        <xdr:cNvPr id="387" name="テキスト ボックス 386"/>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88" name="円/楕円 387"/>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89" name="テキスト ボックス 388"/>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0" name="円/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59707</xdr:rowOff>
    </xdr:from>
    <xdr:ext cx="762000" cy="259045"/>
    <xdr:sp macro="" textlink="">
      <xdr:nvSpPr>
        <xdr:cNvPr id="391" name="テキスト ボックス 39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公債費以外に係る経常収支比率は、今年度は前年度に比べ</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ポイント下回った。主に人件費、補助費、物件費が主なものであり、今後も引き続き適正な定員管理による人件費の適正化等により各費目の歳出削減に努める。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91077</xdr:rowOff>
    </xdr:from>
    <xdr:to>
      <xdr:col>24</xdr:col>
      <xdr:colOff>31750</xdr:colOff>
      <xdr:row>76</xdr:row>
      <xdr:rowOff>110671</xdr:rowOff>
    </xdr:to>
    <xdr:cxnSp macro="">
      <xdr:nvCxnSpPr>
        <xdr:cNvPr id="426" name="直線コネクタ 425"/>
        <xdr:cNvCxnSpPr/>
      </xdr:nvCxnSpPr>
      <xdr:spPr>
        <a:xfrm flipV="1">
          <a:off x="15671800" y="131212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154758</xdr:rowOff>
    </xdr:from>
    <xdr:to>
      <xdr:col>22</xdr:col>
      <xdr:colOff>565150</xdr:colOff>
      <xdr:row>76</xdr:row>
      <xdr:rowOff>110671</xdr:rowOff>
    </xdr:to>
    <xdr:cxnSp macro="">
      <xdr:nvCxnSpPr>
        <xdr:cNvPr id="429" name="直線コネクタ 428"/>
        <xdr:cNvCxnSpPr/>
      </xdr:nvCxnSpPr>
      <xdr:spPr>
        <a:xfrm>
          <a:off x="14782800" y="1301350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154758</xdr:rowOff>
    </xdr:from>
    <xdr:to>
      <xdr:col>21</xdr:col>
      <xdr:colOff>361950</xdr:colOff>
      <xdr:row>76</xdr:row>
      <xdr:rowOff>110671</xdr:rowOff>
    </xdr:to>
    <xdr:cxnSp macro="">
      <xdr:nvCxnSpPr>
        <xdr:cNvPr id="432" name="直線コネクタ 431"/>
        <xdr:cNvCxnSpPr/>
      </xdr:nvCxnSpPr>
      <xdr:spPr>
        <a:xfrm flipV="1">
          <a:off x="13893800" y="1301350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73116</xdr:rowOff>
    </xdr:from>
    <xdr:to>
      <xdr:col>20</xdr:col>
      <xdr:colOff>158750</xdr:colOff>
      <xdr:row>76</xdr:row>
      <xdr:rowOff>110671</xdr:rowOff>
    </xdr:to>
    <xdr:cxnSp macro="">
      <xdr:nvCxnSpPr>
        <xdr:cNvPr id="435" name="直線コネクタ 434"/>
        <xdr:cNvCxnSpPr/>
      </xdr:nvCxnSpPr>
      <xdr:spPr>
        <a:xfrm>
          <a:off x="13004800" y="12931866"/>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40277</xdr:rowOff>
    </xdr:from>
    <xdr:to>
      <xdr:col>24</xdr:col>
      <xdr:colOff>82550</xdr:colOff>
      <xdr:row>76</xdr:row>
      <xdr:rowOff>141877</xdr:rowOff>
    </xdr:to>
    <xdr:sp macro="" textlink="">
      <xdr:nvSpPr>
        <xdr:cNvPr id="445" name="円/楕円 444"/>
        <xdr:cNvSpPr/>
      </xdr:nvSpPr>
      <xdr:spPr>
        <a:xfrm>
          <a:off x="16459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56804</xdr:rowOff>
    </xdr:from>
    <xdr:ext cx="762000" cy="259045"/>
    <xdr:sp macro="" textlink="">
      <xdr:nvSpPr>
        <xdr:cNvPr id="446" name="公債費以外該当値テキスト"/>
        <xdr:cNvSpPr txBox="1"/>
      </xdr:nvSpPr>
      <xdr:spPr>
        <a:xfrm>
          <a:off x="16598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59871</xdr:rowOff>
    </xdr:from>
    <xdr:to>
      <xdr:col>22</xdr:col>
      <xdr:colOff>615950</xdr:colOff>
      <xdr:row>76</xdr:row>
      <xdr:rowOff>161471</xdr:rowOff>
    </xdr:to>
    <xdr:sp macro="" textlink="">
      <xdr:nvSpPr>
        <xdr:cNvPr id="447" name="円/楕円 446"/>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199</xdr:rowOff>
    </xdr:from>
    <xdr:ext cx="736600" cy="259045"/>
    <xdr:sp macro="" textlink="">
      <xdr:nvSpPr>
        <xdr:cNvPr id="448" name="テキスト ボックス 447"/>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103959</xdr:rowOff>
    </xdr:from>
    <xdr:to>
      <xdr:col>21</xdr:col>
      <xdr:colOff>412750</xdr:colOff>
      <xdr:row>76</xdr:row>
      <xdr:rowOff>34110</xdr:rowOff>
    </xdr:to>
    <xdr:sp macro="" textlink="">
      <xdr:nvSpPr>
        <xdr:cNvPr id="449" name="円/楕円 448"/>
        <xdr:cNvSpPr/>
      </xdr:nvSpPr>
      <xdr:spPr>
        <a:xfrm>
          <a:off x="14732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44286</xdr:rowOff>
    </xdr:from>
    <xdr:ext cx="762000" cy="259045"/>
    <xdr:sp macro="" textlink="">
      <xdr:nvSpPr>
        <xdr:cNvPr id="450" name="テキスト ボックス 449"/>
        <xdr:cNvSpPr txBox="1"/>
      </xdr:nvSpPr>
      <xdr:spPr>
        <a:xfrm>
          <a:off x="14401800" y="1273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59871</xdr:rowOff>
    </xdr:from>
    <xdr:to>
      <xdr:col>20</xdr:col>
      <xdr:colOff>209550</xdr:colOff>
      <xdr:row>76</xdr:row>
      <xdr:rowOff>161471</xdr:rowOff>
    </xdr:to>
    <xdr:sp macro="" textlink="">
      <xdr:nvSpPr>
        <xdr:cNvPr id="451" name="円/楕円 450"/>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146248</xdr:rowOff>
    </xdr:from>
    <xdr:ext cx="762000" cy="259045"/>
    <xdr:sp macro="" textlink="">
      <xdr:nvSpPr>
        <xdr:cNvPr id="452" name="テキスト ボックス 451"/>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22316</xdr:rowOff>
    </xdr:from>
    <xdr:to>
      <xdr:col>19</xdr:col>
      <xdr:colOff>6350</xdr:colOff>
      <xdr:row>75</xdr:row>
      <xdr:rowOff>123916</xdr:rowOff>
    </xdr:to>
    <xdr:sp macro="" textlink="">
      <xdr:nvSpPr>
        <xdr:cNvPr id="453" name="円/楕円 452"/>
        <xdr:cNvSpPr/>
      </xdr:nvSpPr>
      <xdr:spPr>
        <a:xfrm>
          <a:off x="12954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134093</xdr:rowOff>
    </xdr:from>
    <xdr:ext cx="762000" cy="259045"/>
    <xdr:sp macro="" textlink="">
      <xdr:nvSpPr>
        <xdr:cNvPr id="454" name="テキスト ボックス 453"/>
        <xdr:cNvSpPr txBox="1"/>
      </xdr:nvSpPr>
      <xdr:spPr>
        <a:xfrm>
          <a:off x="12623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新潟県粟島浦村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46428</xdr:rowOff>
    </xdr:from>
    <xdr:to>
      <xdr:col>4</xdr:col>
      <xdr:colOff>1117600</xdr:colOff>
      <xdr:row>12</xdr:row>
      <xdr:rowOff>75426</xdr:rowOff>
    </xdr:to>
    <xdr:cxnSp macro="">
      <xdr:nvCxnSpPr>
        <xdr:cNvPr id="47" name="直線コネクタ 46"/>
        <xdr:cNvCxnSpPr/>
      </xdr:nvCxnSpPr>
      <xdr:spPr bwMode="auto">
        <a:xfrm flipV="1">
          <a:off x="5003800" y="2151453"/>
          <a:ext cx="647700" cy="2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75426</xdr:rowOff>
    </xdr:from>
    <xdr:to>
      <xdr:col>4</xdr:col>
      <xdr:colOff>469900</xdr:colOff>
      <xdr:row>13</xdr:row>
      <xdr:rowOff>23774</xdr:rowOff>
    </xdr:to>
    <xdr:cxnSp macro="">
      <xdr:nvCxnSpPr>
        <xdr:cNvPr id="50" name="直線コネクタ 49"/>
        <xdr:cNvCxnSpPr/>
      </xdr:nvCxnSpPr>
      <xdr:spPr bwMode="auto">
        <a:xfrm flipV="1">
          <a:off x="4305300" y="2180451"/>
          <a:ext cx="698500" cy="119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23774</xdr:rowOff>
    </xdr:from>
    <xdr:to>
      <xdr:col>3</xdr:col>
      <xdr:colOff>904875</xdr:colOff>
      <xdr:row>13</xdr:row>
      <xdr:rowOff>57198</xdr:rowOff>
    </xdr:to>
    <xdr:cxnSp macro="">
      <xdr:nvCxnSpPr>
        <xdr:cNvPr id="53" name="直線コネクタ 52"/>
        <xdr:cNvCxnSpPr/>
      </xdr:nvCxnSpPr>
      <xdr:spPr bwMode="auto">
        <a:xfrm flipV="1">
          <a:off x="3606800" y="2300249"/>
          <a:ext cx="698500" cy="3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13528</xdr:rowOff>
    </xdr:from>
    <xdr:to>
      <xdr:col>3</xdr:col>
      <xdr:colOff>206375</xdr:colOff>
      <xdr:row>13</xdr:row>
      <xdr:rowOff>57198</xdr:rowOff>
    </xdr:to>
    <xdr:cxnSp macro="">
      <xdr:nvCxnSpPr>
        <xdr:cNvPr id="56" name="直線コネクタ 55"/>
        <xdr:cNvCxnSpPr/>
      </xdr:nvCxnSpPr>
      <xdr:spPr bwMode="auto">
        <a:xfrm>
          <a:off x="2908300" y="2290003"/>
          <a:ext cx="698500" cy="4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167078</xdr:rowOff>
    </xdr:from>
    <xdr:to>
      <xdr:col>5</xdr:col>
      <xdr:colOff>34925</xdr:colOff>
      <xdr:row>12</xdr:row>
      <xdr:rowOff>97228</xdr:rowOff>
    </xdr:to>
    <xdr:sp macro="" textlink="">
      <xdr:nvSpPr>
        <xdr:cNvPr id="66" name="円/楕円 65"/>
        <xdr:cNvSpPr/>
      </xdr:nvSpPr>
      <xdr:spPr bwMode="auto">
        <a:xfrm>
          <a:off x="5600700" y="210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75655</xdr:rowOff>
    </xdr:from>
    <xdr:ext cx="762000" cy="259045"/>
    <xdr:sp macro="" textlink="">
      <xdr:nvSpPr>
        <xdr:cNvPr id="67" name="人口1人当たり決算額の推移該当値テキスト130"/>
        <xdr:cNvSpPr txBox="1"/>
      </xdr:nvSpPr>
      <xdr:spPr>
        <a:xfrm>
          <a:off x="5740400" y="20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581,079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24626</xdr:rowOff>
    </xdr:from>
    <xdr:to>
      <xdr:col>4</xdr:col>
      <xdr:colOff>520700</xdr:colOff>
      <xdr:row>12</xdr:row>
      <xdr:rowOff>126226</xdr:rowOff>
    </xdr:to>
    <xdr:sp macro="" textlink="">
      <xdr:nvSpPr>
        <xdr:cNvPr id="68" name="円/楕円 67"/>
        <xdr:cNvSpPr/>
      </xdr:nvSpPr>
      <xdr:spPr bwMode="auto">
        <a:xfrm>
          <a:off x="4953000" y="212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136403</xdr:rowOff>
    </xdr:from>
    <xdr:ext cx="736600" cy="259045"/>
    <xdr:sp macro="" textlink="">
      <xdr:nvSpPr>
        <xdr:cNvPr id="69" name="テキスト ボックス 68"/>
        <xdr:cNvSpPr txBox="1"/>
      </xdr:nvSpPr>
      <xdr:spPr>
        <a:xfrm>
          <a:off x="4622800" y="18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568,394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144424</xdr:rowOff>
    </xdr:from>
    <xdr:to>
      <xdr:col>3</xdr:col>
      <xdr:colOff>955675</xdr:colOff>
      <xdr:row>13</xdr:row>
      <xdr:rowOff>74574</xdr:rowOff>
    </xdr:to>
    <xdr:sp macro="" textlink="">
      <xdr:nvSpPr>
        <xdr:cNvPr id="70" name="円/楕円 69"/>
        <xdr:cNvSpPr/>
      </xdr:nvSpPr>
      <xdr:spPr bwMode="auto">
        <a:xfrm>
          <a:off x="4254500" y="224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84751</xdr:rowOff>
    </xdr:from>
    <xdr:ext cx="762000" cy="259045"/>
    <xdr:sp macro="" textlink="">
      <xdr:nvSpPr>
        <xdr:cNvPr id="71" name="テキスト ボックス 70"/>
        <xdr:cNvSpPr txBox="1"/>
      </xdr:nvSpPr>
      <xdr:spPr>
        <a:xfrm>
          <a:off x="3924300" y="201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515,989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6398</xdr:rowOff>
    </xdr:from>
    <xdr:to>
      <xdr:col>3</xdr:col>
      <xdr:colOff>257175</xdr:colOff>
      <xdr:row>13</xdr:row>
      <xdr:rowOff>107998</xdr:rowOff>
    </xdr:to>
    <xdr:sp macro="" textlink="">
      <xdr:nvSpPr>
        <xdr:cNvPr id="72" name="円/楕円 71"/>
        <xdr:cNvSpPr/>
      </xdr:nvSpPr>
      <xdr:spPr bwMode="auto">
        <a:xfrm>
          <a:off x="3556000" y="228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118175</xdr:rowOff>
    </xdr:from>
    <xdr:ext cx="762000" cy="259045"/>
    <xdr:sp macro="" textlink="">
      <xdr:nvSpPr>
        <xdr:cNvPr id="73" name="テキスト ボックス 72"/>
        <xdr:cNvSpPr txBox="1"/>
      </xdr:nvSpPr>
      <xdr:spPr>
        <a:xfrm>
          <a:off x="3225800" y="20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501,368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134178</xdr:rowOff>
    </xdr:from>
    <xdr:to>
      <xdr:col>2</xdr:col>
      <xdr:colOff>692150</xdr:colOff>
      <xdr:row>13</xdr:row>
      <xdr:rowOff>64328</xdr:rowOff>
    </xdr:to>
    <xdr:sp macro="" textlink="">
      <xdr:nvSpPr>
        <xdr:cNvPr id="74" name="円/楕円 73"/>
        <xdr:cNvSpPr/>
      </xdr:nvSpPr>
      <xdr:spPr bwMode="auto">
        <a:xfrm>
          <a:off x="2857500" y="223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74505</xdr:rowOff>
    </xdr:from>
    <xdr:ext cx="762000" cy="259045"/>
    <xdr:sp macro="" textlink="">
      <xdr:nvSpPr>
        <xdr:cNvPr id="75" name="テキスト ボックス 74"/>
        <xdr:cNvSpPr txBox="1"/>
      </xdr:nvSpPr>
      <xdr:spPr>
        <a:xfrm>
          <a:off x="2527300" y="200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520,471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6747</xdr:rowOff>
    </xdr:from>
    <xdr:to>
      <xdr:col>4</xdr:col>
      <xdr:colOff>1117600</xdr:colOff>
      <xdr:row>35</xdr:row>
      <xdr:rowOff>169940</xdr:rowOff>
    </xdr:to>
    <xdr:cxnSp macro="">
      <xdr:nvCxnSpPr>
        <xdr:cNvPr id="106" name="直線コネクタ 105"/>
        <xdr:cNvCxnSpPr/>
      </xdr:nvCxnSpPr>
      <xdr:spPr bwMode="auto">
        <a:xfrm>
          <a:off x="5003800" y="6617097"/>
          <a:ext cx="647700" cy="16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154718</xdr:rowOff>
    </xdr:from>
    <xdr:ext cx="762000" cy="259045"/>
    <xdr:sp macro="" textlink="">
      <xdr:nvSpPr>
        <xdr:cNvPr id="107" name="人口1人当たり決算額の推移平均値テキスト445"/>
        <xdr:cNvSpPr txBox="1"/>
      </xdr:nvSpPr>
      <xdr:spPr>
        <a:xfrm>
          <a:off x="5740400" y="6765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6747</xdr:rowOff>
    </xdr:from>
    <xdr:to>
      <xdr:col>4</xdr:col>
      <xdr:colOff>469900</xdr:colOff>
      <xdr:row>35</xdr:row>
      <xdr:rowOff>46940</xdr:rowOff>
    </xdr:to>
    <xdr:cxnSp macro="">
      <xdr:nvCxnSpPr>
        <xdr:cNvPr id="109" name="直線コネクタ 108"/>
        <xdr:cNvCxnSpPr/>
      </xdr:nvCxnSpPr>
      <xdr:spPr bwMode="auto">
        <a:xfrm flipV="1">
          <a:off x="4305300" y="6617097"/>
          <a:ext cx="698500" cy="4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46940</xdr:rowOff>
    </xdr:from>
    <xdr:to>
      <xdr:col>3</xdr:col>
      <xdr:colOff>904875</xdr:colOff>
      <xdr:row>35</xdr:row>
      <xdr:rowOff>159740</xdr:rowOff>
    </xdr:to>
    <xdr:cxnSp macro="">
      <xdr:nvCxnSpPr>
        <xdr:cNvPr id="112" name="直線コネクタ 111"/>
        <xdr:cNvCxnSpPr/>
      </xdr:nvCxnSpPr>
      <xdr:spPr bwMode="auto">
        <a:xfrm flipV="1">
          <a:off x="3606800" y="6657290"/>
          <a:ext cx="698500" cy="11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139308</xdr:rowOff>
    </xdr:from>
    <xdr:to>
      <xdr:col>3</xdr:col>
      <xdr:colOff>206375</xdr:colOff>
      <xdr:row>35</xdr:row>
      <xdr:rowOff>159740</xdr:rowOff>
    </xdr:to>
    <xdr:cxnSp macro="">
      <xdr:nvCxnSpPr>
        <xdr:cNvPr id="115" name="直線コネクタ 114"/>
        <xdr:cNvCxnSpPr/>
      </xdr:nvCxnSpPr>
      <xdr:spPr bwMode="auto">
        <a:xfrm>
          <a:off x="2908300" y="6749658"/>
          <a:ext cx="698500" cy="2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119140</xdr:rowOff>
    </xdr:from>
    <xdr:to>
      <xdr:col>5</xdr:col>
      <xdr:colOff>34925</xdr:colOff>
      <xdr:row>35</xdr:row>
      <xdr:rowOff>220740</xdr:rowOff>
    </xdr:to>
    <xdr:sp macro="" textlink="">
      <xdr:nvSpPr>
        <xdr:cNvPr id="125" name="円/楕円 124"/>
        <xdr:cNvSpPr/>
      </xdr:nvSpPr>
      <xdr:spPr bwMode="auto">
        <a:xfrm>
          <a:off x="5600700" y="672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307117</xdr:rowOff>
    </xdr:from>
    <xdr:ext cx="762000" cy="259045"/>
    <xdr:sp macro="" textlink="">
      <xdr:nvSpPr>
        <xdr:cNvPr id="126" name="人口1人当たり決算額の推移該当値テキスト445"/>
        <xdr:cNvSpPr txBox="1"/>
      </xdr:nvSpPr>
      <xdr:spPr>
        <a:xfrm>
          <a:off x="5740400" y="657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53,108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298847</xdr:rowOff>
    </xdr:from>
    <xdr:to>
      <xdr:col>4</xdr:col>
      <xdr:colOff>520700</xdr:colOff>
      <xdr:row>35</xdr:row>
      <xdr:rowOff>57547</xdr:rowOff>
    </xdr:to>
    <xdr:sp macro="" textlink="">
      <xdr:nvSpPr>
        <xdr:cNvPr id="127" name="円/楕円 126"/>
        <xdr:cNvSpPr/>
      </xdr:nvSpPr>
      <xdr:spPr bwMode="auto">
        <a:xfrm>
          <a:off x="4953000" y="656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67724</xdr:rowOff>
    </xdr:from>
    <xdr:ext cx="736600" cy="259045"/>
    <xdr:sp macro="" textlink="">
      <xdr:nvSpPr>
        <xdr:cNvPr id="128" name="テキスト ボックス 127"/>
        <xdr:cNvSpPr txBox="1"/>
      </xdr:nvSpPr>
      <xdr:spPr>
        <a:xfrm>
          <a:off x="4622800" y="633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339040</xdr:rowOff>
    </xdr:from>
    <xdr:to>
      <xdr:col>3</xdr:col>
      <xdr:colOff>955675</xdr:colOff>
      <xdr:row>35</xdr:row>
      <xdr:rowOff>97740</xdr:rowOff>
    </xdr:to>
    <xdr:sp macro="" textlink="">
      <xdr:nvSpPr>
        <xdr:cNvPr id="129" name="円/楕円 128"/>
        <xdr:cNvSpPr/>
      </xdr:nvSpPr>
      <xdr:spPr bwMode="auto">
        <a:xfrm>
          <a:off x="4254500" y="660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107917</xdr:rowOff>
    </xdr:from>
    <xdr:ext cx="762000" cy="259045"/>
    <xdr:sp macro="" textlink="">
      <xdr:nvSpPr>
        <xdr:cNvPr id="130" name="テキスト ボックス 129"/>
        <xdr:cNvSpPr txBox="1"/>
      </xdr:nvSpPr>
      <xdr:spPr>
        <a:xfrm>
          <a:off x="3924300" y="63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108940</xdr:rowOff>
    </xdr:from>
    <xdr:to>
      <xdr:col>3</xdr:col>
      <xdr:colOff>257175</xdr:colOff>
      <xdr:row>35</xdr:row>
      <xdr:rowOff>210540</xdr:rowOff>
    </xdr:to>
    <xdr:sp macro="" textlink="">
      <xdr:nvSpPr>
        <xdr:cNvPr id="131" name="円/楕円 130"/>
        <xdr:cNvSpPr/>
      </xdr:nvSpPr>
      <xdr:spPr bwMode="auto">
        <a:xfrm>
          <a:off x="3556000" y="671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220717</xdr:rowOff>
    </xdr:from>
    <xdr:ext cx="762000" cy="259045"/>
    <xdr:sp macro="" textlink="">
      <xdr:nvSpPr>
        <xdr:cNvPr id="132" name="テキスト ボックス 131"/>
        <xdr:cNvSpPr txBox="1"/>
      </xdr:nvSpPr>
      <xdr:spPr>
        <a:xfrm>
          <a:off x="3225800" y="648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88508</xdr:rowOff>
    </xdr:from>
    <xdr:to>
      <xdr:col>2</xdr:col>
      <xdr:colOff>692150</xdr:colOff>
      <xdr:row>35</xdr:row>
      <xdr:rowOff>190108</xdr:rowOff>
    </xdr:to>
    <xdr:sp macro="" textlink="">
      <xdr:nvSpPr>
        <xdr:cNvPr id="133" name="円/楕円 132"/>
        <xdr:cNvSpPr/>
      </xdr:nvSpPr>
      <xdr:spPr bwMode="auto">
        <a:xfrm>
          <a:off x="2857500" y="66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200285</xdr:rowOff>
    </xdr:from>
    <xdr:ext cx="762000" cy="259045"/>
    <xdr:sp macro="" textlink="">
      <xdr:nvSpPr>
        <xdr:cNvPr id="134" name="テキスト ボックス 133"/>
        <xdr:cNvSpPr txBox="1"/>
      </xdr:nvSpPr>
      <xdr:spPr>
        <a:xfrm>
          <a:off x="2527300" y="646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新潟県粟島浦村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
353
9.78
985,785
864,642
116,495
439,089
790,977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56310</xdr:rowOff>
    </xdr:from>
    <xdr:to>
      <xdr:col>6</xdr:col>
      <xdr:colOff>511175</xdr:colOff>
      <xdr:row>32</xdr:row>
      <xdr:rowOff>69105</xdr:rowOff>
    </xdr:to>
    <xdr:cxnSp macro="">
      <xdr:nvCxnSpPr>
        <xdr:cNvPr id="63" name="直線コネクタ 62"/>
        <xdr:cNvCxnSpPr/>
      </xdr:nvCxnSpPr>
      <xdr:spPr>
        <a:xfrm flipV="1">
          <a:off x="3797300" y="5542710"/>
          <a:ext cx="838200" cy="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69105</xdr:rowOff>
    </xdr:from>
    <xdr:to>
      <xdr:col>5</xdr:col>
      <xdr:colOff>358775</xdr:colOff>
      <xdr:row>33</xdr:row>
      <xdr:rowOff>75480</xdr:rowOff>
    </xdr:to>
    <xdr:cxnSp macro="">
      <xdr:nvCxnSpPr>
        <xdr:cNvPr id="66" name="直線コネクタ 65"/>
        <xdr:cNvCxnSpPr/>
      </xdr:nvCxnSpPr>
      <xdr:spPr>
        <a:xfrm flipV="1">
          <a:off x="2908300" y="5555505"/>
          <a:ext cx="889000" cy="1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47734</xdr:rowOff>
    </xdr:from>
    <xdr:to>
      <xdr:col>4</xdr:col>
      <xdr:colOff>155575</xdr:colOff>
      <xdr:row>33</xdr:row>
      <xdr:rowOff>75480</xdr:rowOff>
    </xdr:to>
    <xdr:cxnSp macro="">
      <xdr:nvCxnSpPr>
        <xdr:cNvPr id="69" name="直線コネクタ 68"/>
        <xdr:cNvCxnSpPr/>
      </xdr:nvCxnSpPr>
      <xdr:spPr>
        <a:xfrm>
          <a:off x="2019300" y="5705584"/>
          <a:ext cx="889000" cy="2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35302</xdr:rowOff>
    </xdr:from>
    <xdr:to>
      <xdr:col>2</xdr:col>
      <xdr:colOff>638175</xdr:colOff>
      <xdr:row>33</xdr:row>
      <xdr:rowOff>47734</xdr:rowOff>
    </xdr:to>
    <xdr:cxnSp macro="">
      <xdr:nvCxnSpPr>
        <xdr:cNvPr id="72" name="直線コネクタ 71"/>
        <xdr:cNvCxnSpPr/>
      </xdr:nvCxnSpPr>
      <xdr:spPr>
        <a:xfrm>
          <a:off x="1130300" y="5693152"/>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5510</xdr:rowOff>
    </xdr:from>
    <xdr:to>
      <xdr:col>6</xdr:col>
      <xdr:colOff>561975</xdr:colOff>
      <xdr:row>32</xdr:row>
      <xdr:rowOff>107110</xdr:rowOff>
    </xdr:to>
    <xdr:sp macro="" textlink="">
      <xdr:nvSpPr>
        <xdr:cNvPr id="82" name="円/楕円 81"/>
        <xdr:cNvSpPr/>
      </xdr:nvSpPr>
      <xdr:spPr>
        <a:xfrm>
          <a:off x="4584700" y="5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28387</xdr:rowOff>
    </xdr:from>
    <xdr:ext cx="599010" cy="259045"/>
    <xdr:sp macro="" textlink="">
      <xdr:nvSpPr>
        <xdr:cNvPr id="83" name="人件費該当値テキスト"/>
        <xdr:cNvSpPr txBox="1"/>
      </xdr:nvSpPr>
      <xdr:spPr>
        <a:xfrm>
          <a:off x="4686300" y="534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480,535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18305</xdr:rowOff>
    </xdr:from>
    <xdr:to>
      <xdr:col>5</xdr:col>
      <xdr:colOff>409575</xdr:colOff>
      <xdr:row>32</xdr:row>
      <xdr:rowOff>119905</xdr:rowOff>
    </xdr:to>
    <xdr:sp macro="" textlink="">
      <xdr:nvSpPr>
        <xdr:cNvPr id="84" name="円/楕円 83"/>
        <xdr:cNvSpPr/>
      </xdr:nvSpPr>
      <xdr:spPr>
        <a:xfrm>
          <a:off x="3746500" y="55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136432</xdr:rowOff>
    </xdr:from>
    <xdr:ext cx="599010" cy="259045"/>
    <xdr:sp macro="" textlink="">
      <xdr:nvSpPr>
        <xdr:cNvPr id="85" name="テキスト ボックス 84"/>
        <xdr:cNvSpPr txBox="1"/>
      </xdr:nvSpPr>
      <xdr:spPr>
        <a:xfrm>
          <a:off x="3497794" y="527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476,617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24680</xdr:rowOff>
    </xdr:from>
    <xdr:to>
      <xdr:col>4</xdr:col>
      <xdr:colOff>206375</xdr:colOff>
      <xdr:row>33</xdr:row>
      <xdr:rowOff>126280</xdr:rowOff>
    </xdr:to>
    <xdr:sp macro="" textlink="">
      <xdr:nvSpPr>
        <xdr:cNvPr id="86" name="円/楕円 85"/>
        <xdr:cNvSpPr/>
      </xdr:nvSpPr>
      <xdr:spPr>
        <a:xfrm>
          <a:off x="2857500" y="56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142807</xdr:rowOff>
    </xdr:from>
    <xdr:ext cx="599010" cy="259045"/>
    <xdr:sp macro="" textlink="">
      <xdr:nvSpPr>
        <xdr:cNvPr id="87" name="テキスト ボックス 86"/>
        <xdr:cNvSpPr txBox="1"/>
      </xdr:nvSpPr>
      <xdr:spPr>
        <a:xfrm>
          <a:off x="2608794" y="54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422,165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168384</xdr:rowOff>
    </xdr:from>
    <xdr:to>
      <xdr:col>3</xdr:col>
      <xdr:colOff>3175</xdr:colOff>
      <xdr:row>33</xdr:row>
      <xdr:rowOff>98534</xdr:rowOff>
    </xdr:to>
    <xdr:sp macro="" textlink="">
      <xdr:nvSpPr>
        <xdr:cNvPr id="88" name="円/楕円 87"/>
        <xdr:cNvSpPr/>
      </xdr:nvSpPr>
      <xdr:spPr>
        <a:xfrm>
          <a:off x="1968500" y="56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115061</xdr:rowOff>
    </xdr:from>
    <xdr:ext cx="599010" cy="259045"/>
    <xdr:sp macro="" textlink="">
      <xdr:nvSpPr>
        <xdr:cNvPr id="89" name="テキスト ボックス 88"/>
        <xdr:cNvSpPr txBox="1"/>
      </xdr:nvSpPr>
      <xdr:spPr>
        <a:xfrm>
          <a:off x="1719794" y="543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430,661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155952</xdr:rowOff>
    </xdr:from>
    <xdr:to>
      <xdr:col>1</xdr:col>
      <xdr:colOff>485775</xdr:colOff>
      <xdr:row>33</xdr:row>
      <xdr:rowOff>86102</xdr:rowOff>
    </xdr:to>
    <xdr:sp macro="" textlink="">
      <xdr:nvSpPr>
        <xdr:cNvPr id="90" name="円/楕円 89"/>
        <xdr:cNvSpPr/>
      </xdr:nvSpPr>
      <xdr:spPr>
        <a:xfrm>
          <a:off x="1079500" y="56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102629</xdr:rowOff>
    </xdr:from>
    <xdr:ext cx="599010" cy="259045"/>
    <xdr:sp macro="" textlink="">
      <xdr:nvSpPr>
        <xdr:cNvPr id="91" name="テキスト ボックス 90"/>
        <xdr:cNvSpPr txBox="1"/>
      </xdr:nvSpPr>
      <xdr:spPr>
        <a:xfrm>
          <a:off x="830794" y="541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20552</xdr:rowOff>
    </xdr:from>
    <xdr:to>
      <xdr:col>6</xdr:col>
      <xdr:colOff>511175</xdr:colOff>
      <xdr:row>52</xdr:row>
      <xdr:rowOff>89850</xdr:rowOff>
    </xdr:to>
    <xdr:cxnSp macro="">
      <xdr:nvCxnSpPr>
        <xdr:cNvPr id="122" name="直線コネクタ 121"/>
        <xdr:cNvCxnSpPr/>
      </xdr:nvCxnSpPr>
      <xdr:spPr>
        <a:xfrm flipV="1">
          <a:off x="3797300" y="8764502"/>
          <a:ext cx="838200" cy="2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74121</xdr:rowOff>
    </xdr:from>
    <xdr:to>
      <xdr:col>5</xdr:col>
      <xdr:colOff>358775</xdr:colOff>
      <xdr:row>52</xdr:row>
      <xdr:rowOff>89850</xdr:rowOff>
    </xdr:to>
    <xdr:cxnSp macro="">
      <xdr:nvCxnSpPr>
        <xdr:cNvPr id="125" name="直線コネクタ 124"/>
        <xdr:cNvCxnSpPr/>
      </xdr:nvCxnSpPr>
      <xdr:spPr>
        <a:xfrm>
          <a:off x="2908300" y="8818071"/>
          <a:ext cx="889000" cy="1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74121</xdr:rowOff>
    </xdr:from>
    <xdr:to>
      <xdr:col>4</xdr:col>
      <xdr:colOff>155575</xdr:colOff>
      <xdr:row>52</xdr:row>
      <xdr:rowOff>65683</xdr:rowOff>
    </xdr:to>
    <xdr:cxnSp macro="">
      <xdr:nvCxnSpPr>
        <xdr:cNvPr id="128" name="直線コネクタ 127"/>
        <xdr:cNvCxnSpPr/>
      </xdr:nvCxnSpPr>
      <xdr:spPr>
        <a:xfrm flipV="1">
          <a:off x="2019300" y="8818071"/>
          <a:ext cx="889000" cy="1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23316</xdr:rowOff>
    </xdr:from>
    <xdr:to>
      <xdr:col>2</xdr:col>
      <xdr:colOff>638175</xdr:colOff>
      <xdr:row>52</xdr:row>
      <xdr:rowOff>65683</xdr:rowOff>
    </xdr:to>
    <xdr:cxnSp macro="">
      <xdr:nvCxnSpPr>
        <xdr:cNvPr id="131" name="直線コネクタ 130"/>
        <xdr:cNvCxnSpPr/>
      </xdr:nvCxnSpPr>
      <xdr:spPr>
        <a:xfrm>
          <a:off x="1130300" y="8938716"/>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141202</xdr:rowOff>
    </xdr:from>
    <xdr:to>
      <xdr:col>6</xdr:col>
      <xdr:colOff>561975</xdr:colOff>
      <xdr:row>51</xdr:row>
      <xdr:rowOff>71352</xdr:rowOff>
    </xdr:to>
    <xdr:sp macro="" textlink="">
      <xdr:nvSpPr>
        <xdr:cNvPr id="141" name="円/楕円 140"/>
        <xdr:cNvSpPr/>
      </xdr:nvSpPr>
      <xdr:spPr>
        <a:xfrm>
          <a:off x="4584700" y="87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69496</xdr:rowOff>
    </xdr:from>
    <xdr:ext cx="599010" cy="259045"/>
    <xdr:sp macro="" textlink="">
      <xdr:nvSpPr>
        <xdr:cNvPr id="142" name="物件費該当値テキスト"/>
        <xdr:cNvSpPr txBox="1"/>
      </xdr:nvSpPr>
      <xdr:spPr>
        <a:xfrm>
          <a:off x="4686300" y="864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887,969</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39050</xdr:rowOff>
    </xdr:from>
    <xdr:to>
      <xdr:col>5</xdr:col>
      <xdr:colOff>409575</xdr:colOff>
      <xdr:row>52</xdr:row>
      <xdr:rowOff>140650</xdr:rowOff>
    </xdr:to>
    <xdr:sp macro="" textlink="">
      <xdr:nvSpPr>
        <xdr:cNvPr id="143" name="円/楕円 142"/>
        <xdr:cNvSpPr/>
      </xdr:nvSpPr>
      <xdr:spPr>
        <a:xfrm>
          <a:off x="3746500" y="89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157177</xdr:rowOff>
    </xdr:from>
    <xdr:ext cx="599010" cy="259045"/>
    <xdr:sp macro="" textlink="">
      <xdr:nvSpPr>
        <xdr:cNvPr id="144" name="テキスト ボックス 143"/>
        <xdr:cNvSpPr txBox="1"/>
      </xdr:nvSpPr>
      <xdr:spPr>
        <a:xfrm>
          <a:off x="3497794" y="87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740,529</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23321</xdr:rowOff>
    </xdr:from>
    <xdr:to>
      <xdr:col>4</xdr:col>
      <xdr:colOff>206375</xdr:colOff>
      <xdr:row>51</xdr:row>
      <xdr:rowOff>124921</xdr:rowOff>
    </xdr:to>
    <xdr:sp macro="" textlink="">
      <xdr:nvSpPr>
        <xdr:cNvPr id="145" name="円/楕円 144"/>
        <xdr:cNvSpPr/>
      </xdr:nvSpPr>
      <xdr:spPr>
        <a:xfrm>
          <a:off x="2857500" y="8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141448</xdr:rowOff>
    </xdr:from>
    <xdr:ext cx="599010" cy="259045"/>
    <xdr:sp macro="" textlink="">
      <xdr:nvSpPr>
        <xdr:cNvPr id="146" name="テキスト ボックス 145"/>
        <xdr:cNvSpPr txBox="1"/>
      </xdr:nvSpPr>
      <xdr:spPr>
        <a:xfrm>
          <a:off x="2608794" y="854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855,162</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14883</xdr:rowOff>
    </xdr:from>
    <xdr:to>
      <xdr:col>3</xdr:col>
      <xdr:colOff>3175</xdr:colOff>
      <xdr:row>52</xdr:row>
      <xdr:rowOff>116483</xdr:rowOff>
    </xdr:to>
    <xdr:sp macro="" textlink="">
      <xdr:nvSpPr>
        <xdr:cNvPr id="147" name="円/楕円 146"/>
        <xdr:cNvSpPr/>
      </xdr:nvSpPr>
      <xdr:spPr>
        <a:xfrm>
          <a:off x="1968500" y="89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133010</xdr:rowOff>
    </xdr:from>
    <xdr:ext cx="599010" cy="259045"/>
    <xdr:sp macro="" textlink="">
      <xdr:nvSpPr>
        <xdr:cNvPr id="148" name="テキスト ボックス 147"/>
        <xdr:cNvSpPr txBox="1"/>
      </xdr:nvSpPr>
      <xdr:spPr>
        <a:xfrm>
          <a:off x="1719794" y="870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755,330</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143966</xdr:rowOff>
    </xdr:from>
    <xdr:to>
      <xdr:col>1</xdr:col>
      <xdr:colOff>485775</xdr:colOff>
      <xdr:row>52</xdr:row>
      <xdr:rowOff>74116</xdr:rowOff>
    </xdr:to>
    <xdr:sp macro="" textlink="">
      <xdr:nvSpPr>
        <xdr:cNvPr id="149" name="円/楕円 148"/>
        <xdr:cNvSpPr/>
      </xdr:nvSpPr>
      <xdr:spPr>
        <a:xfrm>
          <a:off x="1079500" y="88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90643</xdr:rowOff>
    </xdr:from>
    <xdr:ext cx="599010" cy="259045"/>
    <xdr:sp macro="" textlink="">
      <xdr:nvSpPr>
        <xdr:cNvPr id="150" name="テキスト ボックス 149"/>
        <xdr:cNvSpPr txBox="1"/>
      </xdr:nvSpPr>
      <xdr:spPr>
        <a:xfrm>
          <a:off x="830794" y="866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126428</xdr:rowOff>
    </xdr:from>
    <xdr:to>
      <xdr:col>6</xdr:col>
      <xdr:colOff>511175</xdr:colOff>
      <xdr:row>78</xdr:row>
      <xdr:rowOff>152615</xdr:rowOff>
    </xdr:to>
    <xdr:cxnSp macro="">
      <xdr:nvCxnSpPr>
        <xdr:cNvPr id="179" name="直線コネクタ 178"/>
        <xdr:cNvCxnSpPr/>
      </xdr:nvCxnSpPr>
      <xdr:spPr>
        <a:xfrm flipV="1">
          <a:off x="3797300" y="13499528"/>
          <a:ext cx="838200" cy="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152615</xdr:rowOff>
    </xdr:from>
    <xdr:to>
      <xdr:col>5</xdr:col>
      <xdr:colOff>358775</xdr:colOff>
      <xdr:row>79</xdr:row>
      <xdr:rowOff>44450</xdr:rowOff>
    </xdr:to>
    <xdr:cxnSp macro="">
      <xdr:nvCxnSpPr>
        <xdr:cNvPr id="182" name="直線コネクタ 181"/>
        <xdr:cNvCxnSpPr/>
      </xdr:nvCxnSpPr>
      <xdr:spPr>
        <a:xfrm flipV="1">
          <a:off x="2908300" y="13525715"/>
          <a:ext cx="8890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78956</xdr:rowOff>
    </xdr:from>
    <xdr:to>
      <xdr:col>4</xdr:col>
      <xdr:colOff>155575</xdr:colOff>
      <xdr:row>79</xdr:row>
      <xdr:rowOff>44450</xdr:rowOff>
    </xdr:to>
    <xdr:cxnSp macro="">
      <xdr:nvCxnSpPr>
        <xdr:cNvPr id="185" name="直線コネクタ 184"/>
        <xdr:cNvCxnSpPr/>
      </xdr:nvCxnSpPr>
      <xdr:spPr>
        <a:xfrm>
          <a:off x="2019300" y="13452056"/>
          <a:ext cx="889000" cy="1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78956</xdr:rowOff>
    </xdr:from>
    <xdr:to>
      <xdr:col>2</xdr:col>
      <xdr:colOff>638175</xdr:colOff>
      <xdr:row>78</xdr:row>
      <xdr:rowOff>106096</xdr:rowOff>
    </xdr:to>
    <xdr:cxnSp macro="">
      <xdr:nvCxnSpPr>
        <xdr:cNvPr id="188" name="直線コネクタ 187"/>
        <xdr:cNvCxnSpPr/>
      </xdr:nvCxnSpPr>
      <xdr:spPr>
        <a:xfrm flipV="1">
          <a:off x="1130300" y="13452056"/>
          <a:ext cx="889000" cy="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75628</xdr:rowOff>
    </xdr:from>
    <xdr:to>
      <xdr:col>6</xdr:col>
      <xdr:colOff>561975</xdr:colOff>
      <xdr:row>79</xdr:row>
      <xdr:rowOff>5778</xdr:rowOff>
    </xdr:to>
    <xdr:sp macro="" textlink="">
      <xdr:nvSpPr>
        <xdr:cNvPr id="198" name="円/楕円 197"/>
        <xdr:cNvSpPr/>
      </xdr:nvSpPr>
      <xdr:spPr>
        <a:xfrm>
          <a:off x="4584700" y="134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162005</xdr:rowOff>
    </xdr:from>
    <xdr:ext cx="469744" cy="259045"/>
    <xdr:sp macro="" textlink="">
      <xdr:nvSpPr>
        <xdr:cNvPr id="199" name="維持補修費該当値テキスト"/>
        <xdr:cNvSpPr txBox="1"/>
      </xdr:nvSpPr>
      <xdr:spPr>
        <a:xfrm>
          <a:off x="4686300" y="1336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101815</xdr:rowOff>
    </xdr:from>
    <xdr:to>
      <xdr:col>5</xdr:col>
      <xdr:colOff>409575</xdr:colOff>
      <xdr:row>79</xdr:row>
      <xdr:rowOff>31965</xdr:rowOff>
    </xdr:to>
    <xdr:sp macro="" textlink="">
      <xdr:nvSpPr>
        <xdr:cNvPr id="200" name="円/楕円 199"/>
        <xdr:cNvSpPr/>
      </xdr:nvSpPr>
      <xdr:spPr>
        <a:xfrm>
          <a:off x="3746500" y="13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23092</xdr:rowOff>
    </xdr:from>
    <xdr:ext cx="469744" cy="259045"/>
    <xdr:sp macro="" textlink="">
      <xdr:nvSpPr>
        <xdr:cNvPr id="201" name="テキスト ボックス 200"/>
        <xdr:cNvSpPr txBox="1"/>
      </xdr:nvSpPr>
      <xdr:spPr>
        <a:xfrm>
          <a:off x="3562427" y="1356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165100</xdr:rowOff>
    </xdr:from>
    <xdr:to>
      <xdr:col>4</xdr:col>
      <xdr:colOff>206375</xdr:colOff>
      <xdr:row>79</xdr:row>
      <xdr:rowOff>95250</xdr:rowOff>
    </xdr:to>
    <xdr:sp macro="" textlink="">
      <xdr:nvSpPr>
        <xdr:cNvPr id="202" name="円/楕円 201"/>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30924</xdr:colOff>
      <xdr:row>79</xdr:row>
      <xdr:rowOff>86377</xdr:rowOff>
    </xdr:from>
    <xdr:ext cx="249299" cy="259045"/>
    <xdr:sp macro="" textlink="">
      <xdr:nvSpPr>
        <xdr:cNvPr id="203" name="テキスト ボックス 202"/>
        <xdr:cNvSpPr txBox="1"/>
      </xdr:nvSpPr>
      <xdr:spPr>
        <a:xfrm>
          <a:off x="2783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28156</xdr:rowOff>
    </xdr:from>
    <xdr:to>
      <xdr:col>3</xdr:col>
      <xdr:colOff>3175</xdr:colOff>
      <xdr:row>78</xdr:row>
      <xdr:rowOff>129756</xdr:rowOff>
    </xdr:to>
    <xdr:sp macro="" textlink="">
      <xdr:nvSpPr>
        <xdr:cNvPr id="204" name="円/楕円 203"/>
        <xdr:cNvSpPr/>
      </xdr:nvSpPr>
      <xdr:spPr>
        <a:xfrm>
          <a:off x="1968500" y="134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120883</xdr:rowOff>
    </xdr:from>
    <xdr:ext cx="534377" cy="259045"/>
    <xdr:sp macro="" textlink="">
      <xdr:nvSpPr>
        <xdr:cNvPr id="205" name="テキスト ボックス 204"/>
        <xdr:cNvSpPr txBox="1"/>
      </xdr:nvSpPr>
      <xdr:spPr>
        <a:xfrm>
          <a:off x="1752111" y="134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55296</xdr:rowOff>
    </xdr:from>
    <xdr:to>
      <xdr:col>1</xdr:col>
      <xdr:colOff>485775</xdr:colOff>
      <xdr:row>78</xdr:row>
      <xdr:rowOff>156896</xdr:rowOff>
    </xdr:to>
    <xdr:sp macro="" textlink="">
      <xdr:nvSpPr>
        <xdr:cNvPr id="206" name="円/楕円 205"/>
        <xdr:cNvSpPr/>
      </xdr:nvSpPr>
      <xdr:spPr>
        <a:xfrm>
          <a:off x="1079500" y="13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148023</xdr:rowOff>
    </xdr:from>
    <xdr:ext cx="469744" cy="259045"/>
    <xdr:sp macro="" textlink="">
      <xdr:nvSpPr>
        <xdr:cNvPr id="207" name="テキスト ボックス 206"/>
        <xdr:cNvSpPr txBox="1"/>
      </xdr:nvSpPr>
      <xdr:spPr>
        <a:xfrm>
          <a:off x="895427" y="135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136696</xdr:rowOff>
    </xdr:from>
    <xdr:to>
      <xdr:col>6</xdr:col>
      <xdr:colOff>511175</xdr:colOff>
      <xdr:row>98</xdr:row>
      <xdr:rowOff>93098</xdr:rowOff>
    </xdr:to>
    <xdr:cxnSp macro="">
      <xdr:nvCxnSpPr>
        <xdr:cNvPr id="239" name="直線コネクタ 238"/>
        <xdr:cNvCxnSpPr/>
      </xdr:nvCxnSpPr>
      <xdr:spPr>
        <a:xfrm flipV="1">
          <a:off x="3797300" y="16595896"/>
          <a:ext cx="838200" cy="29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93098</xdr:rowOff>
    </xdr:from>
    <xdr:to>
      <xdr:col>5</xdr:col>
      <xdr:colOff>358775</xdr:colOff>
      <xdr:row>99</xdr:row>
      <xdr:rowOff>29189</xdr:rowOff>
    </xdr:to>
    <xdr:cxnSp macro="">
      <xdr:nvCxnSpPr>
        <xdr:cNvPr id="242" name="直線コネクタ 241"/>
        <xdr:cNvCxnSpPr/>
      </xdr:nvCxnSpPr>
      <xdr:spPr>
        <a:xfrm flipV="1">
          <a:off x="2908300" y="16895198"/>
          <a:ext cx="889000" cy="10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29189</xdr:rowOff>
    </xdr:from>
    <xdr:to>
      <xdr:col>4</xdr:col>
      <xdr:colOff>155575</xdr:colOff>
      <xdr:row>99</xdr:row>
      <xdr:rowOff>80263</xdr:rowOff>
    </xdr:to>
    <xdr:cxnSp macro="">
      <xdr:nvCxnSpPr>
        <xdr:cNvPr id="245" name="直線コネクタ 244"/>
        <xdr:cNvCxnSpPr/>
      </xdr:nvCxnSpPr>
      <xdr:spPr>
        <a:xfrm flipV="1">
          <a:off x="2019300" y="17002739"/>
          <a:ext cx="889000" cy="5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80263</xdr:rowOff>
    </xdr:from>
    <xdr:to>
      <xdr:col>2</xdr:col>
      <xdr:colOff>638175</xdr:colOff>
      <xdr:row>99</xdr:row>
      <xdr:rowOff>91977</xdr:rowOff>
    </xdr:to>
    <xdr:cxnSp macro="">
      <xdr:nvCxnSpPr>
        <xdr:cNvPr id="248" name="直線コネクタ 247"/>
        <xdr:cNvCxnSpPr/>
      </xdr:nvCxnSpPr>
      <xdr:spPr>
        <a:xfrm flipV="1">
          <a:off x="1130300" y="17053813"/>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85896</xdr:rowOff>
    </xdr:from>
    <xdr:to>
      <xdr:col>6</xdr:col>
      <xdr:colOff>561975</xdr:colOff>
      <xdr:row>97</xdr:row>
      <xdr:rowOff>16046</xdr:rowOff>
    </xdr:to>
    <xdr:sp macro="" textlink="">
      <xdr:nvSpPr>
        <xdr:cNvPr id="258" name="円/楕円 257"/>
        <xdr:cNvSpPr/>
      </xdr:nvSpPr>
      <xdr:spPr>
        <a:xfrm>
          <a:off x="4584700" y="165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108773</xdr:rowOff>
    </xdr:from>
    <xdr:ext cx="534377" cy="259045"/>
    <xdr:sp macro="" textlink="">
      <xdr:nvSpPr>
        <xdr:cNvPr id="259" name="扶助費該当値テキスト"/>
        <xdr:cNvSpPr txBox="1"/>
      </xdr:nvSpPr>
      <xdr:spPr>
        <a:xfrm>
          <a:off x="4686300" y="163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42298</xdr:rowOff>
    </xdr:from>
    <xdr:to>
      <xdr:col>5</xdr:col>
      <xdr:colOff>409575</xdr:colOff>
      <xdr:row>98</xdr:row>
      <xdr:rowOff>143898</xdr:rowOff>
    </xdr:to>
    <xdr:sp macro="" textlink="">
      <xdr:nvSpPr>
        <xdr:cNvPr id="260" name="円/楕円 259"/>
        <xdr:cNvSpPr/>
      </xdr:nvSpPr>
      <xdr:spPr>
        <a:xfrm>
          <a:off x="3746500" y="168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135025</xdr:rowOff>
    </xdr:from>
    <xdr:ext cx="534377" cy="259045"/>
    <xdr:sp macro="" textlink="">
      <xdr:nvSpPr>
        <xdr:cNvPr id="261" name="テキスト ボックス 260"/>
        <xdr:cNvSpPr txBox="1"/>
      </xdr:nvSpPr>
      <xdr:spPr>
        <a:xfrm>
          <a:off x="3530111" y="169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149839</xdr:rowOff>
    </xdr:from>
    <xdr:to>
      <xdr:col>4</xdr:col>
      <xdr:colOff>206375</xdr:colOff>
      <xdr:row>99</xdr:row>
      <xdr:rowOff>79989</xdr:rowOff>
    </xdr:to>
    <xdr:sp macro="" textlink="">
      <xdr:nvSpPr>
        <xdr:cNvPr id="262" name="円/楕円 261"/>
        <xdr:cNvSpPr/>
      </xdr:nvSpPr>
      <xdr:spPr>
        <a:xfrm>
          <a:off x="2857500" y="169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71116</xdr:rowOff>
    </xdr:from>
    <xdr:ext cx="534377" cy="259045"/>
    <xdr:sp macro="" textlink="">
      <xdr:nvSpPr>
        <xdr:cNvPr id="263" name="テキスト ボックス 262"/>
        <xdr:cNvSpPr txBox="1"/>
      </xdr:nvSpPr>
      <xdr:spPr>
        <a:xfrm>
          <a:off x="2641111" y="170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29463</xdr:rowOff>
    </xdr:from>
    <xdr:to>
      <xdr:col>3</xdr:col>
      <xdr:colOff>3175</xdr:colOff>
      <xdr:row>99</xdr:row>
      <xdr:rowOff>131063</xdr:rowOff>
    </xdr:to>
    <xdr:sp macro="" textlink="">
      <xdr:nvSpPr>
        <xdr:cNvPr id="264" name="円/楕円 263"/>
        <xdr:cNvSpPr/>
      </xdr:nvSpPr>
      <xdr:spPr>
        <a:xfrm>
          <a:off x="1968500" y="170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122190</xdr:rowOff>
    </xdr:from>
    <xdr:ext cx="534377" cy="259045"/>
    <xdr:sp macro="" textlink="">
      <xdr:nvSpPr>
        <xdr:cNvPr id="265" name="テキスト ボックス 264"/>
        <xdr:cNvSpPr txBox="1"/>
      </xdr:nvSpPr>
      <xdr:spPr>
        <a:xfrm>
          <a:off x="1752111" y="170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41177</xdr:rowOff>
    </xdr:from>
    <xdr:to>
      <xdr:col>1</xdr:col>
      <xdr:colOff>485775</xdr:colOff>
      <xdr:row>99</xdr:row>
      <xdr:rowOff>142777</xdr:rowOff>
    </xdr:to>
    <xdr:sp macro="" textlink="">
      <xdr:nvSpPr>
        <xdr:cNvPr id="266" name="円/楕円 265"/>
        <xdr:cNvSpPr/>
      </xdr:nvSpPr>
      <xdr:spPr>
        <a:xfrm>
          <a:off x="1079500" y="170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133904</xdr:rowOff>
    </xdr:from>
    <xdr:ext cx="534377" cy="259045"/>
    <xdr:sp macro="" textlink="">
      <xdr:nvSpPr>
        <xdr:cNvPr id="267" name="テキスト ボックス 266"/>
        <xdr:cNvSpPr txBox="1"/>
      </xdr:nvSpPr>
      <xdr:spPr>
        <a:xfrm>
          <a:off x="863111" y="171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29668</xdr:rowOff>
    </xdr:from>
    <xdr:to>
      <xdr:col>15</xdr:col>
      <xdr:colOff>180975</xdr:colOff>
      <xdr:row>34</xdr:row>
      <xdr:rowOff>164428</xdr:rowOff>
    </xdr:to>
    <xdr:cxnSp macro="">
      <xdr:nvCxnSpPr>
        <xdr:cNvPr id="298" name="直線コネクタ 297"/>
        <xdr:cNvCxnSpPr/>
      </xdr:nvCxnSpPr>
      <xdr:spPr>
        <a:xfrm>
          <a:off x="9639300" y="5687518"/>
          <a:ext cx="838200" cy="30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29668</xdr:rowOff>
    </xdr:from>
    <xdr:to>
      <xdr:col>14</xdr:col>
      <xdr:colOff>28575</xdr:colOff>
      <xdr:row>35</xdr:row>
      <xdr:rowOff>151505</xdr:rowOff>
    </xdr:to>
    <xdr:cxnSp macro="">
      <xdr:nvCxnSpPr>
        <xdr:cNvPr id="301" name="直線コネクタ 300"/>
        <xdr:cNvCxnSpPr/>
      </xdr:nvCxnSpPr>
      <xdr:spPr>
        <a:xfrm flipV="1">
          <a:off x="8750300" y="5687518"/>
          <a:ext cx="889000" cy="46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102399</xdr:rowOff>
    </xdr:from>
    <xdr:to>
      <xdr:col>12</xdr:col>
      <xdr:colOff>511175</xdr:colOff>
      <xdr:row>35</xdr:row>
      <xdr:rowOff>151505</xdr:rowOff>
    </xdr:to>
    <xdr:cxnSp macro="">
      <xdr:nvCxnSpPr>
        <xdr:cNvPr id="304" name="直線コネクタ 303"/>
        <xdr:cNvCxnSpPr/>
      </xdr:nvCxnSpPr>
      <xdr:spPr>
        <a:xfrm>
          <a:off x="7861300" y="5417349"/>
          <a:ext cx="889000" cy="7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102399</xdr:rowOff>
    </xdr:from>
    <xdr:to>
      <xdr:col>11</xdr:col>
      <xdr:colOff>307975</xdr:colOff>
      <xdr:row>33</xdr:row>
      <xdr:rowOff>81443</xdr:rowOff>
    </xdr:to>
    <xdr:cxnSp macro="">
      <xdr:nvCxnSpPr>
        <xdr:cNvPr id="307" name="直線コネクタ 306"/>
        <xdr:cNvCxnSpPr/>
      </xdr:nvCxnSpPr>
      <xdr:spPr>
        <a:xfrm flipV="1">
          <a:off x="6972300" y="5417349"/>
          <a:ext cx="889000" cy="3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113628</xdr:rowOff>
    </xdr:from>
    <xdr:to>
      <xdr:col>15</xdr:col>
      <xdr:colOff>231775</xdr:colOff>
      <xdr:row>35</xdr:row>
      <xdr:rowOff>43778</xdr:rowOff>
    </xdr:to>
    <xdr:sp macro="" textlink="">
      <xdr:nvSpPr>
        <xdr:cNvPr id="317" name="円/楕円 316"/>
        <xdr:cNvSpPr/>
      </xdr:nvSpPr>
      <xdr:spPr>
        <a:xfrm>
          <a:off x="10426700" y="59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136505</xdr:rowOff>
    </xdr:from>
    <xdr:ext cx="599010" cy="259045"/>
    <xdr:sp macro="" textlink="">
      <xdr:nvSpPr>
        <xdr:cNvPr id="318" name="補助費等該当値テキスト"/>
        <xdr:cNvSpPr txBox="1"/>
      </xdr:nvSpPr>
      <xdr:spPr>
        <a:xfrm>
          <a:off x="10528300" y="579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242,428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150318</xdr:rowOff>
    </xdr:from>
    <xdr:to>
      <xdr:col>14</xdr:col>
      <xdr:colOff>79375</xdr:colOff>
      <xdr:row>33</xdr:row>
      <xdr:rowOff>80468</xdr:rowOff>
    </xdr:to>
    <xdr:sp macro="" textlink="">
      <xdr:nvSpPr>
        <xdr:cNvPr id="319" name="円/楕円 318"/>
        <xdr:cNvSpPr/>
      </xdr:nvSpPr>
      <xdr:spPr>
        <a:xfrm>
          <a:off x="9588500" y="56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96995</xdr:rowOff>
    </xdr:from>
    <xdr:ext cx="599010" cy="259045"/>
    <xdr:sp macro="" textlink="">
      <xdr:nvSpPr>
        <xdr:cNvPr id="320" name="テキスト ボックス 319"/>
        <xdr:cNvSpPr txBox="1"/>
      </xdr:nvSpPr>
      <xdr:spPr>
        <a:xfrm>
          <a:off x="9339794" y="541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100705</xdr:rowOff>
    </xdr:from>
    <xdr:to>
      <xdr:col>12</xdr:col>
      <xdr:colOff>561975</xdr:colOff>
      <xdr:row>36</xdr:row>
      <xdr:rowOff>30855</xdr:rowOff>
    </xdr:to>
    <xdr:sp macro="" textlink="">
      <xdr:nvSpPr>
        <xdr:cNvPr id="321" name="円/楕円 320"/>
        <xdr:cNvSpPr/>
      </xdr:nvSpPr>
      <xdr:spPr>
        <a:xfrm>
          <a:off x="8699500" y="61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47382</xdr:rowOff>
    </xdr:from>
    <xdr:ext cx="599010" cy="259045"/>
    <xdr:sp macro="" textlink="">
      <xdr:nvSpPr>
        <xdr:cNvPr id="322" name="テキスト ボックス 321"/>
        <xdr:cNvSpPr txBox="1"/>
      </xdr:nvSpPr>
      <xdr:spPr>
        <a:xfrm>
          <a:off x="8450794" y="587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193,885</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51599</xdr:rowOff>
    </xdr:from>
    <xdr:to>
      <xdr:col>11</xdr:col>
      <xdr:colOff>358775</xdr:colOff>
      <xdr:row>31</xdr:row>
      <xdr:rowOff>153199</xdr:rowOff>
    </xdr:to>
    <xdr:sp macro="" textlink="">
      <xdr:nvSpPr>
        <xdr:cNvPr id="323" name="円/楕円 322"/>
        <xdr:cNvSpPr/>
      </xdr:nvSpPr>
      <xdr:spPr>
        <a:xfrm>
          <a:off x="7810500" y="53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169726</xdr:rowOff>
    </xdr:from>
    <xdr:ext cx="599010" cy="259045"/>
    <xdr:sp macro="" textlink="">
      <xdr:nvSpPr>
        <xdr:cNvPr id="324" name="テキスト ボックス 323"/>
        <xdr:cNvSpPr txBox="1"/>
      </xdr:nvSpPr>
      <xdr:spPr>
        <a:xfrm>
          <a:off x="7561794" y="514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418,922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30643</xdr:rowOff>
    </xdr:from>
    <xdr:to>
      <xdr:col>10</xdr:col>
      <xdr:colOff>155575</xdr:colOff>
      <xdr:row>33</xdr:row>
      <xdr:rowOff>132243</xdr:rowOff>
    </xdr:to>
    <xdr:sp macro="" textlink="">
      <xdr:nvSpPr>
        <xdr:cNvPr id="325" name="円/楕円 324"/>
        <xdr:cNvSpPr/>
      </xdr:nvSpPr>
      <xdr:spPr>
        <a:xfrm>
          <a:off x="6921500" y="56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148770</xdr:rowOff>
    </xdr:from>
    <xdr:ext cx="599010" cy="259045"/>
    <xdr:sp macro="" textlink="">
      <xdr:nvSpPr>
        <xdr:cNvPr id="326" name="テキスト ボックス 325"/>
        <xdr:cNvSpPr txBox="1"/>
      </xdr:nvSpPr>
      <xdr:spPr>
        <a:xfrm>
          <a:off x="6672794" y="54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62666</xdr:rowOff>
    </xdr:from>
    <xdr:to>
      <xdr:col>15</xdr:col>
      <xdr:colOff>180975</xdr:colOff>
      <xdr:row>58</xdr:row>
      <xdr:rowOff>65185</xdr:rowOff>
    </xdr:to>
    <xdr:cxnSp macro="">
      <xdr:nvCxnSpPr>
        <xdr:cNvPr id="355" name="直線コネクタ 354"/>
        <xdr:cNvCxnSpPr/>
      </xdr:nvCxnSpPr>
      <xdr:spPr>
        <a:xfrm flipV="1">
          <a:off x="9639300" y="10006766"/>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96740</xdr:rowOff>
    </xdr:from>
    <xdr:to>
      <xdr:col>14</xdr:col>
      <xdr:colOff>28575</xdr:colOff>
      <xdr:row>58</xdr:row>
      <xdr:rowOff>65185</xdr:rowOff>
    </xdr:to>
    <xdr:cxnSp macro="">
      <xdr:nvCxnSpPr>
        <xdr:cNvPr id="358" name="直線コネクタ 357"/>
        <xdr:cNvCxnSpPr/>
      </xdr:nvCxnSpPr>
      <xdr:spPr>
        <a:xfrm>
          <a:off x="8750300" y="9869390"/>
          <a:ext cx="889000" cy="1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59100</xdr:rowOff>
    </xdr:from>
    <xdr:to>
      <xdr:col>12</xdr:col>
      <xdr:colOff>511175</xdr:colOff>
      <xdr:row>57</xdr:row>
      <xdr:rowOff>96740</xdr:rowOff>
    </xdr:to>
    <xdr:cxnSp macro="">
      <xdr:nvCxnSpPr>
        <xdr:cNvPr id="361" name="直線コネクタ 360"/>
        <xdr:cNvCxnSpPr/>
      </xdr:nvCxnSpPr>
      <xdr:spPr>
        <a:xfrm>
          <a:off x="7861300" y="9831750"/>
          <a:ext cx="889000" cy="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59100</xdr:rowOff>
    </xdr:from>
    <xdr:to>
      <xdr:col>11</xdr:col>
      <xdr:colOff>307975</xdr:colOff>
      <xdr:row>57</xdr:row>
      <xdr:rowOff>133588</xdr:rowOff>
    </xdr:to>
    <xdr:cxnSp macro="">
      <xdr:nvCxnSpPr>
        <xdr:cNvPr id="364" name="直線コネクタ 363"/>
        <xdr:cNvCxnSpPr/>
      </xdr:nvCxnSpPr>
      <xdr:spPr>
        <a:xfrm flipV="1">
          <a:off x="6972300" y="9831750"/>
          <a:ext cx="889000" cy="7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11866</xdr:rowOff>
    </xdr:from>
    <xdr:to>
      <xdr:col>15</xdr:col>
      <xdr:colOff>231775</xdr:colOff>
      <xdr:row>58</xdr:row>
      <xdr:rowOff>113466</xdr:rowOff>
    </xdr:to>
    <xdr:sp macro="" textlink="">
      <xdr:nvSpPr>
        <xdr:cNvPr id="374" name="円/楕円 373"/>
        <xdr:cNvSpPr/>
      </xdr:nvSpPr>
      <xdr:spPr>
        <a:xfrm>
          <a:off x="10426700" y="99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34743</xdr:rowOff>
    </xdr:from>
    <xdr:ext cx="599010" cy="259045"/>
    <xdr:sp macro="" textlink="">
      <xdr:nvSpPr>
        <xdr:cNvPr id="375" name="普通建設事業費該当値テキスト"/>
        <xdr:cNvSpPr txBox="1"/>
      </xdr:nvSpPr>
      <xdr:spPr>
        <a:xfrm>
          <a:off x="10528300" y="980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402,190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14385</xdr:rowOff>
    </xdr:from>
    <xdr:to>
      <xdr:col>14</xdr:col>
      <xdr:colOff>79375</xdr:colOff>
      <xdr:row>58</xdr:row>
      <xdr:rowOff>115985</xdr:rowOff>
    </xdr:to>
    <xdr:sp macro="" textlink="">
      <xdr:nvSpPr>
        <xdr:cNvPr id="376" name="円/楕円 375"/>
        <xdr:cNvSpPr/>
      </xdr:nvSpPr>
      <xdr:spPr>
        <a:xfrm>
          <a:off x="9588500" y="99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132512</xdr:rowOff>
    </xdr:from>
    <xdr:ext cx="599010" cy="259045"/>
    <xdr:sp macro="" textlink="">
      <xdr:nvSpPr>
        <xdr:cNvPr id="377" name="テキスト ボックス 376"/>
        <xdr:cNvSpPr txBox="1"/>
      </xdr:nvSpPr>
      <xdr:spPr>
        <a:xfrm>
          <a:off x="9339794" y="973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45940</xdr:rowOff>
    </xdr:from>
    <xdr:to>
      <xdr:col>12</xdr:col>
      <xdr:colOff>561975</xdr:colOff>
      <xdr:row>57</xdr:row>
      <xdr:rowOff>147540</xdr:rowOff>
    </xdr:to>
    <xdr:sp macro="" textlink="">
      <xdr:nvSpPr>
        <xdr:cNvPr id="378" name="円/楕円 377"/>
        <xdr:cNvSpPr/>
      </xdr:nvSpPr>
      <xdr:spPr>
        <a:xfrm>
          <a:off x="8699500" y="98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164067</xdr:rowOff>
    </xdr:from>
    <xdr:ext cx="599010" cy="259045"/>
    <xdr:sp macro="" textlink="">
      <xdr:nvSpPr>
        <xdr:cNvPr id="379" name="テキスト ボックス 378"/>
        <xdr:cNvSpPr txBox="1"/>
      </xdr:nvSpPr>
      <xdr:spPr>
        <a:xfrm>
          <a:off x="8450794" y="959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8300</xdr:rowOff>
    </xdr:from>
    <xdr:to>
      <xdr:col>11</xdr:col>
      <xdr:colOff>358775</xdr:colOff>
      <xdr:row>57</xdr:row>
      <xdr:rowOff>109900</xdr:rowOff>
    </xdr:to>
    <xdr:sp macro="" textlink="">
      <xdr:nvSpPr>
        <xdr:cNvPr id="380" name="円/楕円 379"/>
        <xdr:cNvSpPr/>
      </xdr:nvSpPr>
      <xdr:spPr>
        <a:xfrm>
          <a:off x="7810500" y="97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126427</xdr:rowOff>
    </xdr:from>
    <xdr:ext cx="599010" cy="259045"/>
    <xdr:sp macro="" textlink="">
      <xdr:nvSpPr>
        <xdr:cNvPr id="381" name="テキスト ボックス 380"/>
        <xdr:cNvSpPr txBox="1"/>
      </xdr:nvSpPr>
      <xdr:spPr>
        <a:xfrm>
          <a:off x="7561794" y="955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82788</xdr:rowOff>
    </xdr:from>
    <xdr:to>
      <xdr:col>10</xdr:col>
      <xdr:colOff>155575</xdr:colOff>
      <xdr:row>58</xdr:row>
      <xdr:rowOff>12938</xdr:rowOff>
    </xdr:to>
    <xdr:sp macro="" textlink="">
      <xdr:nvSpPr>
        <xdr:cNvPr id="382" name="円/楕円 381"/>
        <xdr:cNvSpPr/>
      </xdr:nvSpPr>
      <xdr:spPr>
        <a:xfrm>
          <a:off x="6921500" y="98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29465</xdr:rowOff>
    </xdr:from>
    <xdr:ext cx="599010" cy="259045"/>
    <xdr:sp macro="" textlink="">
      <xdr:nvSpPr>
        <xdr:cNvPr id="383" name="テキスト ボックス 382"/>
        <xdr:cNvSpPr txBox="1"/>
      </xdr:nvSpPr>
      <xdr:spPr>
        <a:xfrm>
          <a:off x="6672794" y="963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12" name="直線コネクタ 411"/>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15" name="直線コネクタ 41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5" name="円/楕円 424"/>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6"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116853</xdr:rowOff>
    </xdr:from>
    <xdr:to>
      <xdr:col>15</xdr:col>
      <xdr:colOff>180975</xdr:colOff>
      <xdr:row>99</xdr:row>
      <xdr:rowOff>44450</xdr:rowOff>
    </xdr:to>
    <xdr:cxnSp macro="">
      <xdr:nvCxnSpPr>
        <xdr:cNvPr id="459" name="直線コネクタ 458"/>
        <xdr:cNvCxnSpPr/>
      </xdr:nvCxnSpPr>
      <xdr:spPr>
        <a:xfrm flipV="1">
          <a:off x="9639300" y="16918953"/>
          <a:ext cx="838200" cy="9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44450</xdr:rowOff>
    </xdr:from>
    <xdr:to>
      <xdr:col>14</xdr:col>
      <xdr:colOff>28575</xdr:colOff>
      <xdr:row>99</xdr:row>
      <xdr:rowOff>44450</xdr:rowOff>
    </xdr:to>
    <xdr:cxnSp macro="">
      <xdr:nvCxnSpPr>
        <xdr:cNvPr id="462" name="直線コネクタ 461"/>
        <xdr:cNvCxnSpPr/>
      </xdr:nvCxnSpPr>
      <xdr:spPr>
        <a:xfrm>
          <a:off x="8750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66053</xdr:rowOff>
    </xdr:from>
    <xdr:to>
      <xdr:col>15</xdr:col>
      <xdr:colOff>231775</xdr:colOff>
      <xdr:row>98</xdr:row>
      <xdr:rowOff>167653</xdr:rowOff>
    </xdr:to>
    <xdr:sp macro="" textlink="">
      <xdr:nvSpPr>
        <xdr:cNvPr id="472" name="円/楕円 471"/>
        <xdr:cNvSpPr/>
      </xdr:nvSpPr>
      <xdr:spPr>
        <a:xfrm>
          <a:off x="10426700" y="168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25430</xdr:rowOff>
    </xdr:from>
    <xdr:ext cx="599010" cy="259045"/>
    <xdr:sp macro="" textlink="">
      <xdr:nvSpPr>
        <xdr:cNvPr id="473" name="普通建設事業費 （ うち更新整備　）該当値テキスト"/>
        <xdr:cNvSpPr txBox="1"/>
      </xdr:nvSpPr>
      <xdr:spPr>
        <a:xfrm>
          <a:off x="10528300" y="1665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74" name="円/楕円 473"/>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75" name="テキスト ボックス 474"/>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6" name="円/楕円 475"/>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7" name="テキスト ボックス 476"/>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65412</xdr:rowOff>
    </xdr:from>
    <xdr:to>
      <xdr:col>19</xdr:col>
      <xdr:colOff>644525</xdr:colOff>
      <xdr:row>39</xdr:row>
      <xdr:rowOff>44450</xdr:rowOff>
    </xdr:to>
    <xdr:cxnSp macro="">
      <xdr:nvCxnSpPr>
        <xdr:cNvPr id="515" name="直線コネクタ 514"/>
        <xdr:cNvCxnSpPr/>
      </xdr:nvCxnSpPr>
      <xdr:spPr>
        <a:xfrm>
          <a:off x="12814300" y="6580512"/>
          <a:ext cx="889000" cy="1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14612</xdr:rowOff>
    </xdr:from>
    <xdr:to>
      <xdr:col>18</xdr:col>
      <xdr:colOff>492125</xdr:colOff>
      <xdr:row>38</xdr:row>
      <xdr:rowOff>116212</xdr:rowOff>
    </xdr:to>
    <xdr:sp macro="" textlink="">
      <xdr:nvSpPr>
        <xdr:cNvPr id="533" name="円/楕円 532"/>
        <xdr:cNvSpPr/>
      </xdr:nvSpPr>
      <xdr:spPr>
        <a:xfrm>
          <a:off x="12763500" y="65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132740</xdr:rowOff>
    </xdr:from>
    <xdr:ext cx="534377" cy="259045"/>
    <xdr:sp macro="" textlink="">
      <xdr:nvSpPr>
        <xdr:cNvPr id="534" name="テキスト ボックス 533"/>
        <xdr:cNvSpPr txBox="1"/>
      </xdr:nvSpPr>
      <xdr:spPr>
        <a:xfrm>
          <a:off x="12547111" y="63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37071</xdr:rowOff>
    </xdr:from>
    <xdr:to>
      <xdr:col>23</xdr:col>
      <xdr:colOff>517525</xdr:colOff>
      <xdr:row>77</xdr:row>
      <xdr:rowOff>64306</xdr:rowOff>
    </xdr:to>
    <xdr:cxnSp macro="">
      <xdr:nvCxnSpPr>
        <xdr:cNvPr id="618" name="直線コネクタ 617"/>
        <xdr:cNvCxnSpPr/>
      </xdr:nvCxnSpPr>
      <xdr:spPr>
        <a:xfrm>
          <a:off x="15481300" y="13238721"/>
          <a:ext cx="8382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30417</xdr:rowOff>
    </xdr:from>
    <xdr:to>
      <xdr:col>22</xdr:col>
      <xdr:colOff>365125</xdr:colOff>
      <xdr:row>77</xdr:row>
      <xdr:rowOff>37071</xdr:rowOff>
    </xdr:to>
    <xdr:cxnSp macro="">
      <xdr:nvCxnSpPr>
        <xdr:cNvPr id="621" name="直線コネクタ 620"/>
        <xdr:cNvCxnSpPr/>
      </xdr:nvCxnSpPr>
      <xdr:spPr>
        <a:xfrm>
          <a:off x="14592300" y="13232067"/>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30417</xdr:rowOff>
    </xdr:from>
    <xdr:to>
      <xdr:col>21</xdr:col>
      <xdr:colOff>161925</xdr:colOff>
      <xdr:row>77</xdr:row>
      <xdr:rowOff>114317</xdr:rowOff>
    </xdr:to>
    <xdr:cxnSp macro="">
      <xdr:nvCxnSpPr>
        <xdr:cNvPr id="624" name="直線コネクタ 623"/>
        <xdr:cNvCxnSpPr/>
      </xdr:nvCxnSpPr>
      <xdr:spPr>
        <a:xfrm flipV="1">
          <a:off x="13703300" y="13232067"/>
          <a:ext cx="889000" cy="8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55418</xdr:rowOff>
    </xdr:from>
    <xdr:to>
      <xdr:col>19</xdr:col>
      <xdr:colOff>644525</xdr:colOff>
      <xdr:row>77</xdr:row>
      <xdr:rowOff>114317</xdr:rowOff>
    </xdr:to>
    <xdr:cxnSp macro="">
      <xdr:nvCxnSpPr>
        <xdr:cNvPr id="627" name="直線コネクタ 626"/>
        <xdr:cNvCxnSpPr/>
      </xdr:nvCxnSpPr>
      <xdr:spPr>
        <a:xfrm>
          <a:off x="12814300" y="13257068"/>
          <a:ext cx="889000" cy="5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13506</xdr:rowOff>
    </xdr:from>
    <xdr:to>
      <xdr:col>23</xdr:col>
      <xdr:colOff>568325</xdr:colOff>
      <xdr:row>77</xdr:row>
      <xdr:rowOff>115106</xdr:rowOff>
    </xdr:to>
    <xdr:sp macro="" textlink="">
      <xdr:nvSpPr>
        <xdr:cNvPr id="637" name="円/楕円 636"/>
        <xdr:cNvSpPr/>
      </xdr:nvSpPr>
      <xdr:spPr>
        <a:xfrm>
          <a:off x="16268700" y="132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36383</xdr:rowOff>
    </xdr:from>
    <xdr:ext cx="599010" cy="259045"/>
    <xdr:sp macro="" textlink="">
      <xdr:nvSpPr>
        <xdr:cNvPr id="638" name="公債費該当値テキスト"/>
        <xdr:cNvSpPr txBox="1"/>
      </xdr:nvSpPr>
      <xdr:spPr>
        <a:xfrm>
          <a:off x="16370300" y="1306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157721</xdr:rowOff>
    </xdr:from>
    <xdr:to>
      <xdr:col>22</xdr:col>
      <xdr:colOff>415925</xdr:colOff>
      <xdr:row>77</xdr:row>
      <xdr:rowOff>87871</xdr:rowOff>
    </xdr:to>
    <xdr:sp macro="" textlink="">
      <xdr:nvSpPr>
        <xdr:cNvPr id="639" name="円/楕円 638"/>
        <xdr:cNvSpPr/>
      </xdr:nvSpPr>
      <xdr:spPr>
        <a:xfrm>
          <a:off x="15430500" y="131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104398</xdr:rowOff>
    </xdr:from>
    <xdr:ext cx="599010" cy="259045"/>
    <xdr:sp macro="" textlink="">
      <xdr:nvSpPr>
        <xdr:cNvPr id="640" name="テキスト ボックス 639"/>
        <xdr:cNvSpPr txBox="1"/>
      </xdr:nvSpPr>
      <xdr:spPr>
        <a:xfrm>
          <a:off x="15181794" y="1296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151067</xdr:rowOff>
    </xdr:from>
    <xdr:to>
      <xdr:col>21</xdr:col>
      <xdr:colOff>212725</xdr:colOff>
      <xdr:row>77</xdr:row>
      <xdr:rowOff>81217</xdr:rowOff>
    </xdr:to>
    <xdr:sp macro="" textlink="">
      <xdr:nvSpPr>
        <xdr:cNvPr id="641" name="円/楕円 640"/>
        <xdr:cNvSpPr/>
      </xdr:nvSpPr>
      <xdr:spPr>
        <a:xfrm>
          <a:off x="14541500" y="131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97744</xdr:rowOff>
    </xdr:from>
    <xdr:ext cx="599010" cy="259045"/>
    <xdr:sp macro="" textlink="">
      <xdr:nvSpPr>
        <xdr:cNvPr id="642" name="テキスト ボックス 641"/>
        <xdr:cNvSpPr txBox="1"/>
      </xdr:nvSpPr>
      <xdr:spPr>
        <a:xfrm>
          <a:off x="14292794" y="1295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63517</xdr:rowOff>
    </xdr:from>
    <xdr:to>
      <xdr:col>20</xdr:col>
      <xdr:colOff>9525</xdr:colOff>
      <xdr:row>77</xdr:row>
      <xdr:rowOff>165117</xdr:rowOff>
    </xdr:to>
    <xdr:sp macro="" textlink="">
      <xdr:nvSpPr>
        <xdr:cNvPr id="643" name="円/楕円 642"/>
        <xdr:cNvSpPr/>
      </xdr:nvSpPr>
      <xdr:spPr>
        <a:xfrm>
          <a:off x="13652500" y="132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10194</xdr:rowOff>
    </xdr:from>
    <xdr:ext cx="599010" cy="259045"/>
    <xdr:sp macro="" textlink="">
      <xdr:nvSpPr>
        <xdr:cNvPr id="644" name="テキスト ボックス 643"/>
        <xdr:cNvSpPr txBox="1"/>
      </xdr:nvSpPr>
      <xdr:spPr>
        <a:xfrm>
          <a:off x="13403794" y="1304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4618</xdr:rowOff>
    </xdr:from>
    <xdr:to>
      <xdr:col>18</xdr:col>
      <xdr:colOff>492125</xdr:colOff>
      <xdr:row>77</xdr:row>
      <xdr:rowOff>106218</xdr:rowOff>
    </xdr:to>
    <xdr:sp macro="" textlink="">
      <xdr:nvSpPr>
        <xdr:cNvPr id="645" name="円/楕円 644"/>
        <xdr:cNvSpPr/>
      </xdr:nvSpPr>
      <xdr:spPr>
        <a:xfrm>
          <a:off x="12763500" y="132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122745</xdr:rowOff>
    </xdr:from>
    <xdr:ext cx="599010" cy="259045"/>
    <xdr:sp macro="" textlink="">
      <xdr:nvSpPr>
        <xdr:cNvPr id="646" name="テキスト ボックス 645"/>
        <xdr:cNvSpPr txBox="1"/>
      </xdr:nvSpPr>
      <xdr:spPr>
        <a:xfrm>
          <a:off x="12514794" y="1298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101116</xdr:rowOff>
    </xdr:from>
    <xdr:to>
      <xdr:col>23</xdr:col>
      <xdr:colOff>517525</xdr:colOff>
      <xdr:row>98</xdr:row>
      <xdr:rowOff>134519</xdr:rowOff>
    </xdr:to>
    <xdr:cxnSp macro="">
      <xdr:nvCxnSpPr>
        <xdr:cNvPr id="673" name="直線コネクタ 672"/>
        <xdr:cNvCxnSpPr/>
      </xdr:nvCxnSpPr>
      <xdr:spPr>
        <a:xfrm>
          <a:off x="15481300" y="16903216"/>
          <a:ext cx="838200" cy="3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51031</xdr:rowOff>
    </xdr:from>
    <xdr:to>
      <xdr:col>22</xdr:col>
      <xdr:colOff>365125</xdr:colOff>
      <xdr:row>98</xdr:row>
      <xdr:rowOff>101116</xdr:rowOff>
    </xdr:to>
    <xdr:cxnSp macro="">
      <xdr:nvCxnSpPr>
        <xdr:cNvPr id="676" name="直線コネクタ 675"/>
        <xdr:cNvCxnSpPr/>
      </xdr:nvCxnSpPr>
      <xdr:spPr>
        <a:xfrm>
          <a:off x="14592300" y="16853131"/>
          <a:ext cx="889000" cy="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113057</xdr:rowOff>
    </xdr:from>
    <xdr:to>
      <xdr:col>21</xdr:col>
      <xdr:colOff>161925</xdr:colOff>
      <xdr:row>98</xdr:row>
      <xdr:rowOff>51031</xdr:rowOff>
    </xdr:to>
    <xdr:cxnSp macro="">
      <xdr:nvCxnSpPr>
        <xdr:cNvPr id="679" name="直線コネクタ 678"/>
        <xdr:cNvCxnSpPr/>
      </xdr:nvCxnSpPr>
      <xdr:spPr>
        <a:xfrm>
          <a:off x="13703300" y="16743707"/>
          <a:ext cx="889000" cy="10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105466</xdr:rowOff>
    </xdr:from>
    <xdr:to>
      <xdr:col>19</xdr:col>
      <xdr:colOff>644525</xdr:colOff>
      <xdr:row>97</xdr:row>
      <xdr:rowOff>113057</xdr:rowOff>
    </xdr:to>
    <xdr:cxnSp macro="">
      <xdr:nvCxnSpPr>
        <xdr:cNvPr id="682" name="直線コネクタ 681"/>
        <xdr:cNvCxnSpPr/>
      </xdr:nvCxnSpPr>
      <xdr:spPr>
        <a:xfrm>
          <a:off x="12814300" y="16564666"/>
          <a:ext cx="889000" cy="17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83719</xdr:rowOff>
    </xdr:from>
    <xdr:to>
      <xdr:col>23</xdr:col>
      <xdr:colOff>568325</xdr:colOff>
      <xdr:row>99</xdr:row>
      <xdr:rowOff>13869</xdr:rowOff>
    </xdr:to>
    <xdr:sp macro="" textlink="">
      <xdr:nvSpPr>
        <xdr:cNvPr id="692" name="円/楕円 691"/>
        <xdr:cNvSpPr/>
      </xdr:nvSpPr>
      <xdr:spPr>
        <a:xfrm>
          <a:off x="16268700" y="168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469744" cy="259045"/>
    <xdr:sp macro="" textlink="">
      <xdr:nvSpPr>
        <xdr:cNvPr id="693" name="積立金該当値テキスト"/>
        <xdr:cNvSpPr txBox="1"/>
      </xdr:nvSpPr>
      <xdr:spPr>
        <a:xfrm>
          <a:off x="16370300" y="168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50316</xdr:rowOff>
    </xdr:from>
    <xdr:to>
      <xdr:col>22</xdr:col>
      <xdr:colOff>415925</xdr:colOff>
      <xdr:row>98</xdr:row>
      <xdr:rowOff>151916</xdr:rowOff>
    </xdr:to>
    <xdr:sp macro="" textlink="">
      <xdr:nvSpPr>
        <xdr:cNvPr id="694" name="円/楕円 693"/>
        <xdr:cNvSpPr/>
      </xdr:nvSpPr>
      <xdr:spPr>
        <a:xfrm>
          <a:off x="15430500" y="168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143043</xdr:rowOff>
    </xdr:from>
    <xdr:ext cx="534377" cy="259045"/>
    <xdr:sp macro="" textlink="">
      <xdr:nvSpPr>
        <xdr:cNvPr id="695" name="テキスト ボックス 694"/>
        <xdr:cNvSpPr txBox="1"/>
      </xdr:nvSpPr>
      <xdr:spPr>
        <a:xfrm>
          <a:off x="15214111" y="169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231</xdr:rowOff>
    </xdr:from>
    <xdr:to>
      <xdr:col>21</xdr:col>
      <xdr:colOff>212725</xdr:colOff>
      <xdr:row>98</xdr:row>
      <xdr:rowOff>101831</xdr:rowOff>
    </xdr:to>
    <xdr:sp macro="" textlink="">
      <xdr:nvSpPr>
        <xdr:cNvPr id="696" name="円/楕円 695"/>
        <xdr:cNvSpPr/>
      </xdr:nvSpPr>
      <xdr:spPr>
        <a:xfrm>
          <a:off x="14541500" y="168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118358</xdr:rowOff>
    </xdr:from>
    <xdr:ext cx="534377" cy="259045"/>
    <xdr:sp macro="" textlink="">
      <xdr:nvSpPr>
        <xdr:cNvPr id="697" name="テキスト ボックス 696"/>
        <xdr:cNvSpPr txBox="1"/>
      </xdr:nvSpPr>
      <xdr:spPr>
        <a:xfrm>
          <a:off x="14325111" y="165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62257</xdr:rowOff>
    </xdr:from>
    <xdr:to>
      <xdr:col>20</xdr:col>
      <xdr:colOff>9525</xdr:colOff>
      <xdr:row>97</xdr:row>
      <xdr:rowOff>163857</xdr:rowOff>
    </xdr:to>
    <xdr:sp macro="" textlink="">
      <xdr:nvSpPr>
        <xdr:cNvPr id="698" name="円/楕円 697"/>
        <xdr:cNvSpPr/>
      </xdr:nvSpPr>
      <xdr:spPr>
        <a:xfrm>
          <a:off x="13652500" y="166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8934</xdr:rowOff>
    </xdr:from>
    <xdr:ext cx="599010" cy="259045"/>
    <xdr:sp macro="" textlink="">
      <xdr:nvSpPr>
        <xdr:cNvPr id="699" name="テキスト ボックス 698"/>
        <xdr:cNvSpPr txBox="1"/>
      </xdr:nvSpPr>
      <xdr:spPr>
        <a:xfrm>
          <a:off x="13403794" y="1646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54666</xdr:rowOff>
    </xdr:from>
    <xdr:to>
      <xdr:col>18</xdr:col>
      <xdr:colOff>492125</xdr:colOff>
      <xdr:row>96</xdr:row>
      <xdr:rowOff>156266</xdr:rowOff>
    </xdr:to>
    <xdr:sp macro="" textlink="">
      <xdr:nvSpPr>
        <xdr:cNvPr id="700" name="円/楕円 699"/>
        <xdr:cNvSpPr/>
      </xdr:nvSpPr>
      <xdr:spPr>
        <a:xfrm>
          <a:off x="12763500" y="1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1343</xdr:rowOff>
    </xdr:from>
    <xdr:ext cx="599010" cy="259045"/>
    <xdr:sp macro="" textlink="">
      <xdr:nvSpPr>
        <xdr:cNvPr id="701" name="テキスト ボックス 700"/>
        <xdr:cNvSpPr txBox="1"/>
      </xdr:nvSpPr>
      <xdr:spPr>
        <a:xfrm>
          <a:off x="12514794" y="1628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55</xdr:row>
      <xdr:rowOff>54627</xdr:rowOff>
    </xdr:from>
    <xdr:ext cx="595419" cy="259045"/>
    <xdr:sp macro="" textlink="">
      <xdr:nvSpPr>
        <xdr:cNvPr id="772" name="テキスト ボックス 77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52</xdr:row>
      <xdr:rowOff>111777</xdr:rowOff>
    </xdr:from>
    <xdr:ext cx="595419" cy="259045"/>
    <xdr:sp macro="" textlink="">
      <xdr:nvSpPr>
        <xdr:cNvPr id="774" name="テキスト ボックス 77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168927</xdr:rowOff>
    </xdr:from>
    <xdr:ext cx="595419" cy="259045"/>
    <xdr:sp macro="" textlink="">
      <xdr:nvSpPr>
        <xdr:cNvPr id="776" name="テキスト ボックス 77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23315</xdr:rowOff>
    </xdr:from>
    <xdr:to>
      <xdr:col>32</xdr:col>
      <xdr:colOff>186689</xdr:colOff>
      <xdr:row>58</xdr:row>
      <xdr:rowOff>139700</xdr:rowOff>
    </xdr:to>
    <xdr:cxnSp macro="">
      <xdr:nvCxnSpPr>
        <xdr:cNvPr id="780" name="直線コネクタ 779"/>
        <xdr:cNvCxnSpPr/>
      </xdr:nvCxnSpPr>
      <xdr:spPr>
        <a:xfrm flipV="1">
          <a:off x="22159595" y="9795965"/>
          <a:ext cx="1269" cy="287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155355</xdr:rowOff>
    </xdr:from>
    <xdr:ext cx="249299" cy="259045"/>
    <xdr:sp macro="" textlink="">
      <xdr:nvSpPr>
        <xdr:cNvPr id="781" name="貸付金最小値テキスト"/>
        <xdr:cNvSpPr txBox="1"/>
      </xdr:nvSpPr>
      <xdr:spPr>
        <a:xfrm>
          <a:off x="22212300" y="1009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141442</xdr:rowOff>
    </xdr:from>
    <xdr:ext cx="534377" cy="259045"/>
    <xdr:sp macro="" textlink="">
      <xdr:nvSpPr>
        <xdr:cNvPr id="783" name="貸付金最大値テキスト"/>
        <xdr:cNvSpPr txBox="1"/>
      </xdr:nvSpPr>
      <xdr:spPr>
        <a:xfrm>
          <a:off x="22212300" y="95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57</xdr:row>
      <xdr:rowOff>23315</xdr:rowOff>
    </xdr:from>
    <xdr:to>
      <xdr:col>32</xdr:col>
      <xdr:colOff>276225</xdr:colOff>
      <xdr:row>57</xdr:row>
      <xdr:rowOff>23315</xdr:rowOff>
    </xdr:to>
    <xdr:cxnSp macro="">
      <xdr:nvCxnSpPr>
        <xdr:cNvPr id="784" name="直線コネクタ 783"/>
        <xdr:cNvCxnSpPr/>
      </xdr:nvCxnSpPr>
      <xdr:spPr>
        <a:xfrm>
          <a:off x="22072600" y="979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129623</xdr:rowOff>
    </xdr:from>
    <xdr:to>
      <xdr:col>32</xdr:col>
      <xdr:colOff>187325</xdr:colOff>
      <xdr:row>58</xdr:row>
      <xdr:rowOff>139700</xdr:rowOff>
    </xdr:to>
    <xdr:cxnSp macro="">
      <xdr:nvCxnSpPr>
        <xdr:cNvPr id="785" name="直線コネクタ 784"/>
        <xdr:cNvCxnSpPr/>
      </xdr:nvCxnSpPr>
      <xdr:spPr>
        <a:xfrm>
          <a:off x="21323300" y="10073723"/>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72805</xdr:rowOff>
    </xdr:from>
    <xdr:ext cx="469744" cy="259045"/>
    <xdr:sp macro="" textlink="">
      <xdr:nvSpPr>
        <xdr:cNvPr id="786" name="貸付金平均値テキスト"/>
        <xdr:cNvSpPr txBox="1"/>
      </xdr:nvSpPr>
      <xdr:spPr>
        <a:xfrm>
          <a:off x="22212300" y="984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49928</xdr:rowOff>
    </xdr:from>
    <xdr:to>
      <xdr:col>32</xdr:col>
      <xdr:colOff>238125</xdr:colOff>
      <xdr:row>58</xdr:row>
      <xdr:rowOff>151528</xdr:rowOff>
    </xdr:to>
    <xdr:sp macro="" textlink="">
      <xdr:nvSpPr>
        <xdr:cNvPr id="787" name="フローチャート : 判断 786"/>
        <xdr:cNvSpPr/>
      </xdr:nvSpPr>
      <xdr:spPr>
        <a:xfrm>
          <a:off x="221107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68185</xdr:rowOff>
    </xdr:from>
    <xdr:to>
      <xdr:col>31</xdr:col>
      <xdr:colOff>34925</xdr:colOff>
      <xdr:row>58</xdr:row>
      <xdr:rowOff>129623</xdr:rowOff>
    </xdr:to>
    <xdr:cxnSp macro="">
      <xdr:nvCxnSpPr>
        <xdr:cNvPr id="788" name="直線コネクタ 787"/>
        <xdr:cNvCxnSpPr/>
      </xdr:nvCxnSpPr>
      <xdr:spPr>
        <a:xfrm>
          <a:off x="20434300" y="8640685"/>
          <a:ext cx="889000" cy="14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47304</xdr:rowOff>
    </xdr:from>
    <xdr:to>
      <xdr:col>31</xdr:col>
      <xdr:colOff>85725</xdr:colOff>
      <xdr:row>58</xdr:row>
      <xdr:rowOff>148904</xdr:rowOff>
    </xdr:to>
    <xdr:sp macro="" textlink="">
      <xdr:nvSpPr>
        <xdr:cNvPr id="789" name="フローチャート : 判断 788"/>
        <xdr:cNvSpPr/>
      </xdr:nvSpPr>
      <xdr:spPr>
        <a:xfrm>
          <a:off x="21272500" y="999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165431</xdr:rowOff>
    </xdr:from>
    <xdr:ext cx="469744" cy="259045"/>
    <xdr:sp macro="" textlink="">
      <xdr:nvSpPr>
        <xdr:cNvPr id="790" name="テキスト ボックス 789"/>
        <xdr:cNvSpPr txBox="1"/>
      </xdr:nvSpPr>
      <xdr:spPr>
        <a:xfrm>
          <a:off x="21088427" y="976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68185</xdr:rowOff>
    </xdr:from>
    <xdr:to>
      <xdr:col>29</xdr:col>
      <xdr:colOff>517525</xdr:colOff>
      <xdr:row>58</xdr:row>
      <xdr:rowOff>139700</xdr:rowOff>
    </xdr:to>
    <xdr:cxnSp macro="">
      <xdr:nvCxnSpPr>
        <xdr:cNvPr id="791" name="直線コネクタ 790"/>
        <xdr:cNvCxnSpPr/>
      </xdr:nvCxnSpPr>
      <xdr:spPr>
        <a:xfrm flipV="1">
          <a:off x="19545300" y="8640685"/>
          <a:ext cx="889000" cy="14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46047</xdr:rowOff>
    </xdr:from>
    <xdr:to>
      <xdr:col>29</xdr:col>
      <xdr:colOff>568325</xdr:colOff>
      <xdr:row>58</xdr:row>
      <xdr:rowOff>147647</xdr:rowOff>
    </xdr:to>
    <xdr:sp macro="" textlink="">
      <xdr:nvSpPr>
        <xdr:cNvPr id="792" name="フローチャート : 判断 791"/>
        <xdr:cNvSpPr/>
      </xdr:nvSpPr>
      <xdr:spPr>
        <a:xfrm>
          <a:off x="20383500" y="999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138774</xdr:rowOff>
    </xdr:from>
    <xdr:ext cx="469744" cy="259045"/>
    <xdr:sp macro="" textlink="">
      <xdr:nvSpPr>
        <xdr:cNvPr id="793" name="テキスト ボックス 792"/>
        <xdr:cNvSpPr txBox="1"/>
      </xdr:nvSpPr>
      <xdr:spPr>
        <a:xfrm>
          <a:off x="20199427" y="1008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112240</xdr:rowOff>
    </xdr:from>
    <xdr:to>
      <xdr:col>28</xdr:col>
      <xdr:colOff>314325</xdr:colOff>
      <xdr:row>58</xdr:row>
      <xdr:rowOff>139700</xdr:rowOff>
    </xdr:to>
    <xdr:cxnSp macro="">
      <xdr:nvCxnSpPr>
        <xdr:cNvPr id="794" name="直線コネクタ 793"/>
        <xdr:cNvCxnSpPr/>
      </xdr:nvCxnSpPr>
      <xdr:spPr>
        <a:xfrm>
          <a:off x="18656300" y="10056340"/>
          <a:ext cx="8890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54505</xdr:rowOff>
    </xdr:from>
    <xdr:to>
      <xdr:col>28</xdr:col>
      <xdr:colOff>365125</xdr:colOff>
      <xdr:row>58</xdr:row>
      <xdr:rowOff>156105</xdr:rowOff>
    </xdr:to>
    <xdr:sp macro="" textlink="">
      <xdr:nvSpPr>
        <xdr:cNvPr id="795" name="フローチャート : 判断 794"/>
        <xdr:cNvSpPr/>
      </xdr:nvSpPr>
      <xdr:spPr>
        <a:xfrm>
          <a:off x="19494500" y="999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1182</xdr:rowOff>
    </xdr:from>
    <xdr:ext cx="469744" cy="259045"/>
    <xdr:sp macro="" textlink="">
      <xdr:nvSpPr>
        <xdr:cNvPr id="796" name="テキスト ボックス 795"/>
        <xdr:cNvSpPr txBox="1"/>
      </xdr:nvSpPr>
      <xdr:spPr>
        <a:xfrm>
          <a:off x="19310427" y="977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55794</xdr:rowOff>
    </xdr:from>
    <xdr:to>
      <xdr:col>27</xdr:col>
      <xdr:colOff>161925</xdr:colOff>
      <xdr:row>58</xdr:row>
      <xdr:rowOff>157394</xdr:rowOff>
    </xdr:to>
    <xdr:sp macro="" textlink="">
      <xdr:nvSpPr>
        <xdr:cNvPr id="797" name="フローチャート : 判断 796"/>
        <xdr:cNvSpPr/>
      </xdr:nvSpPr>
      <xdr:spPr>
        <a:xfrm>
          <a:off x="18605500" y="999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2471</xdr:rowOff>
    </xdr:from>
    <xdr:ext cx="469744" cy="259045"/>
    <xdr:sp macro="" textlink="">
      <xdr:nvSpPr>
        <xdr:cNvPr id="798" name="テキスト ボックス 797"/>
        <xdr:cNvSpPr txBox="1"/>
      </xdr:nvSpPr>
      <xdr:spPr>
        <a:xfrm>
          <a:off x="18421427" y="97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28355</xdr:rowOff>
    </xdr:from>
    <xdr:ext cx="249299" cy="259045"/>
    <xdr:sp macro="" textlink="">
      <xdr:nvSpPr>
        <xdr:cNvPr id="805" name="貸付金該当値テキスト"/>
        <xdr:cNvSpPr txBox="1"/>
      </xdr:nvSpPr>
      <xdr:spPr>
        <a:xfrm>
          <a:off x="22212300" y="9972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78823</xdr:rowOff>
    </xdr:from>
    <xdr:to>
      <xdr:col>31</xdr:col>
      <xdr:colOff>85725</xdr:colOff>
      <xdr:row>59</xdr:row>
      <xdr:rowOff>8973</xdr:rowOff>
    </xdr:to>
    <xdr:sp macro="" textlink="">
      <xdr:nvSpPr>
        <xdr:cNvPr id="806" name="円/楕円 805"/>
        <xdr:cNvSpPr/>
      </xdr:nvSpPr>
      <xdr:spPr>
        <a:xfrm>
          <a:off x="21272500" y="100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100</xdr:rowOff>
    </xdr:from>
    <xdr:ext cx="469744" cy="259045"/>
    <xdr:sp macro="" textlink="">
      <xdr:nvSpPr>
        <xdr:cNvPr id="807" name="テキスト ボックス 806"/>
        <xdr:cNvSpPr txBox="1"/>
      </xdr:nvSpPr>
      <xdr:spPr>
        <a:xfrm>
          <a:off x="21088427" y="1011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17385</xdr:rowOff>
    </xdr:from>
    <xdr:to>
      <xdr:col>29</xdr:col>
      <xdr:colOff>568325</xdr:colOff>
      <xdr:row>50</xdr:row>
      <xdr:rowOff>118985</xdr:rowOff>
    </xdr:to>
    <xdr:sp macro="" textlink="">
      <xdr:nvSpPr>
        <xdr:cNvPr id="808" name="円/楕円 807"/>
        <xdr:cNvSpPr/>
      </xdr:nvSpPr>
      <xdr:spPr>
        <a:xfrm>
          <a:off x="20383500" y="8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48</xdr:row>
      <xdr:rowOff>135512</xdr:rowOff>
    </xdr:from>
    <xdr:ext cx="599010" cy="259045"/>
    <xdr:sp macro="" textlink="">
      <xdr:nvSpPr>
        <xdr:cNvPr id="809" name="テキスト ボックス 808"/>
        <xdr:cNvSpPr txBox="1"/>
      </xdr:nvSpPr>
      <xdr:spPr>
        <a:xfrm>
          <a:off x="20134794" y="83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61440</xdr:rowOff>
    </xdr:from>
    <xdr:to>
      <xdr:col>27</xdr:col>
      <xdr:colOff>161925</xdr:colOff>
      <xdr:row>58</xdr:row>
      <xdr:rowOff>163040</xdr:rowOff>
    </xdr:to>
    <xdr:sp macro="" textlink="">
      <xdr:nvSpPr>
        <xdr:cNvPr id="812" name="円/楕円 811"/>
        <xdr:cNvSpPr/>
      </xdr:nvSpPr>
      <xdr:spPr>
        <a:xfrm>
          <a:off x="18605500" y="100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154167</xdr:rowOff>
    </xdr:from>
    <xdr:ext cx="469744" cy="259045"/>
    <xdr:sp macro="" textlink="">
      <xdr:nvSpPr>
        <xdr:cNvPr id="813" name="テキスト ボックス 812"/>
        <xdr:cNvSpPr txBox="1"/>
      </xdr:nvSpPr>
      <xdr:spPr>
        <a:xfrm>
          <a:off x="18421427" y="1009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46267</xdr:rowOff>
    </xdr:from>
    <xdr:to>
      <xdr:col>32</xdr:col>
      <xdr:colOff>187325</xdr:colOff>
      <xdr:row>76</xdr:row>
      <xdr:rowOff>62593</xdr:rowOff>
    </xdr:to>
    <xdr:cxnSp macro="">
      <xdr:nvCxnSpPr>
        <xdr:cNvPr id="840" name="直線コネクタ 839"/>
        <xdr:cNvCxnSpPr/>
      </xdr:nvCxnSpPr>
      <xdr:spPr>
        <a:xfrm flipV="1">
          <a:off x="21323300" y="13076467"/>
          <a:ext cx="8382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129303</xdr:rowOff>
    </xdr:from>
    <xdr:to>
      <xdr:col>31</xdr:col>
      <xdr:colOff>34925</xdr:colOff>
      <xdr:row>76</xdr:row>
      <xdr:rowOff>62593</xdr:rowOff>
    </xdr:to>
    <xdr:cxnSp macro="">
      <xdr:nvCxnSpPr>
        <xdr:cNvPr id="843" name="直線コネクタ 842"/>
        <xdr:cNvCxnSpPr/>
      </xdr:nvCxnSpPr>
      <xdr:spPr>
        <a:xfrm>
          <a:off x="20434300" y="12988053"/>
          <a:ext cx="889000" cy="10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129303</xdr:rowOff>
    </xdr:from>
    <xdr:to>
      <xdr:col>29</xdr:col>
      <xdr:colOff>517525</xdr:colOff>
      <xdr:row>76</xdr:row>
      <xdr:rowOff>144049</xdr:rowOff>
    </xdr:to>
    <xdr:cxnSp macro="">
      <xdr:nvCxnSpPr>
        <xdr:cNvPr id="846" name="直線コネクタ 845"/>
        <xdr:cNvCxnSpPr/>
      </xdr:nvCxnSpPr>
      <xdr:spPr>
        <a:xfrm flipV="1">
          <a:off x="19545300" y="12988053"/>
          <a:ext cx="889000" cy="18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50154</xdr:rowOff>
    </xdr:from>
    <xdr:to>
      <xdr:col>28</xdr:col>
      <xdr:colOff>314325</xdr:colOff>
      <xdr:row>76</xdr:row>
      <xdr:rowOff>144049</xdr:rowOff>
    </xdr:to>
    <xdr:cxnSp macro="">
      <xdr:nvCxnSpPr>
        <xdr:cNvPr id="849" name="直線コネクタ 848"/>
        <xdr:cNvCxnSpPr/>
      </xdr:nvCxnSpPr>
      <xdr:spPr>
        <a:xfrm>
          <a:off x="18656300" y="13080354"/>
          <a:ext cx="889000" cy="9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166917</xdr:rowOff>
    </xdr:from>
    <xdr:to>
      <xdr:col>32</xdr:col>
      <xdr:colOff>238125</xdr:colOff>
      <xdr:row>76</xdr:row>
      <xdr:rowOff>97067</xdr:rowOff>
    </xdr:to>
    <xdr:sp macro="" textlink="">
      <xdr:nvSpPr>
        <xdr:cNvPr id="859" name="円/楕円 858"/>
        <xdr:cNvSpPr/>
      </xdr:nvSpPr>
      <xdr:spPr>
        <a:xfrm>
          <a:off x="22110700" y="130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145344</xdr:rowOff>
    </xdr:from>
    <xdr:ext cx="534377" cy="259045"/>
    <xdr:sp macro="" textlink="">
      <xdr:nvSpPr>
        <xdr:cNvPr id="860" name="繰出金該当値テキスト"/>
        <xdr:cNvSpPr txBox="1"/>
      </xdr:nvSpPr>
      <xdr:spPr>
        <a:xfrm>
          <a:off x="22212300" y="130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95,436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11793</xdr:rowOff>
    </xdr:from>
    <xdr:to>
      <xdr:col>31</xdr:col>
      <xdr:colOff>85725</xdr:colOff>
      <xdr:row>76</xdr:row>
      <xdr:rowOff>113393</xdr:rowOff>
    </xdr:to>
    <xdr:sp macro="" textlink="">
      <xdr:nvSpPr>
        <xdr:cNvPr id="861" name="円/楕円 860"/>
        <xdr:cNvSpPr/>
      </xdr:nvSpPr>
      <xdr:spPr>
        <a:xfrm>
          <a:off x="21272500" y="130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104520</xdr:rowOff>
    </xdr:from>
    <xdr:ext cx="534377" cy="259045"/>
    <xdr:sp macro="" textlink="">
      <xdr:nvSpPr>
        <xdr:cNvPr id="862" name="テキスト ボックス 861"/>
        <xdr:cNvSpPr txBox="1"/>
      </xdr:nvSpPr>
      <xdr:spPr>
        <a:xfrm>
          <a:off x="21056111" y="131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78503</xdr:rowOff>
    </xdr:from>
    <xdr:to>
      <xdr:col>29</xdr:col>
      <xdr:colOff>568325</xdr:colOff>
      <xdr:row>76</xdr:row>
      <xdr:rowOff>8654</xdr:rowOff>
    </xdr:to>
    <xdr:sp macro="" textlink="">
      <xdr:nvSpPr>
        <xdr:cNvPr id="863" name="円/楕円 862"/>
        <xdr:cNvSpPr/>
      </xdr:nvSpPr>
      <xdr:spPr>
        <a:xfrm>
          <a:off x="20383500" y="129372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25180</xdr:rowOff>
    </xdr:from>
    <xdr:ext cx="599010" cy="259045"/>
    <xdr:sp macro="" textlink="">
      <xdr:nvSpPr>
        <xdr:cNvPr id="864" name="テキスト ボックス 863"/>
        <xdr:cNvSpPr txBox="1"/>
      </xdr:nvSpPr>
      <xdr:spPr>
        <a:xfrm>
          <a:off x="20134794" y="1271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93249</xdr:rowOff>
    </xdr:from>
    <xdr:to>
      <xdr:col>28</xdr:col>
      <xdr:colOff>365125</xdr:colOff>
      <xdr:row>77</xdr:row>
      <xdr:rowOff>23399</xdr:rowOff>
    </xdr:to>
    <xdr:sp macro="" textlink="">
      <xdr:nvSpPr>
        <xdr:cNvPr id="865" name="円/楕円 864"/>
        <xdr:cNvSpPr/>
      </xdr:nvSpPr>
      <xdr:spPr>
        <a:xfrm>
          <a:off x="19494500" y="131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14526</xdr:rowOff>
    </xdr:from>
    <xdr:ext cx="534377" cy="259045"/>
    <xdr:sp macro="" textlink="">
      <xdr:nvSpPr>
        <xdr:cNvPr id="866" name="テキスト ボックス 865"/>
        <xdr:cNvSpPr txBox="1"/>
      </xdr:nvSpPr>
      <xdr:spPr>
        <a:xfrm>
          <a:off x="19278111" y="132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74,049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170804</xdr:rowOff>
    </xdr:from>
    <xdr:to>
      <xdr:col>27</xdr:col>
      <xdr:colOff>161925</xdr:colOff>
      <xdr:row>76</xdr:row>
      <xdr:rowOff>100954</xdr:rowOff>
    </xdr:to>
    <xdr:sp macro="" textlink="">
      <xdr:nvSpPr>
        <xdr:cNvPr id="867" name="円/楕円 866"/>
        <xdr:cNvSpPr/>
      </xdr:nvSpPr>
      <xdr:spPr>
        <a:xfrm>
          <a:off x="18605500" y="130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92081</xdr:rowOff>
    </xdr:from>
    <xdr:ext cx="534377" cy="259045"/>
    <xdr:sp macro="" textlink="">
      <xdr:nvSpPr>
        <xdr:cNvPr id="868" name="テキスト ボックス 867"/>
        <xdr:cNvSpPr txBox="1"/>
      </xdr:nvSpPr>
      <xdr:spPr>
        <a:xfrm>
          <a:off x="18389111" y="131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2,449</a:t>
          </a:r>
          <a:r>
            <a:rPr kumimoji="1" lang="ja-JP" altLang="ja-JP" sz="1100">
              <a:solidFill>
                <a:schemeClr val="dk1"/>
              </a:solidFill>
              <a:effectLst/>
              <a:latin typeface="+mn-lt"/>
              <a:ea typeface="+mn-ea"/>
              <a:cs typeface="+mn-cs"/>
            </a:rPr>
            <a:t>千円となっている。主な構成項目である住民一人当たりの人件費は、平成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年度にかけて微減で推移してきたが、平成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54,452</a:t>
          </a:r>
          <a:r>
            <a:rPr kumimoji="1" lang="ja-JP" altLang="ja-JP" sz="1100">
              <a:solidFill>
                <a:schemeClr val="dk1"/>
              </a:solidFill>
              <a:effectLst/>
              <a:latin typeface="+mn-lt"/>
              <a:ea typeface="+mn-ea"/>
              <a:cs typeface="+mn-cs"/>
            </a:rPr>
            <a:t>円高くな</a:t>
          </a:r>
          <a:r>
            <a:rPr kumimoji="1" lang="ja-JP" altLang="en-US" sz="1100">
              <a:solidFill>
                <a:schemeClr val="dk1"/>
              </a:solidFill>
              <a:effectLst/>
              <a:latin typeface="+mn-lt"/>
              <a:ea typeface="+mn-ea"/>
              <a:cs typeface="+mn-cs"/>
            </a:rPr>
            <a:t>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年度は横ばいとなった。</a:t>
          </a:r>
          <a:r>
            <a:rPr kumimoji="1" lang="ja-JP" altLang="ja-JP" sz="1100">
              <a:solidFill>
                <a:schemeClr val="dk1"/>
              </a:solidFill>
              <a:effectLst/>
              <a:latin typeface="+mn-lt"/>
              <a:ea typeface="+mn-ea"/>
              <a:cs typeface="+mn-cs"/>
            </a:rPr>
            <a:t>さらに、類似団体平均と比べて高い水準にあるのは、当村が類似団体の中でもかなりの小規模村であるためである。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また、住民一人当たりの</a:t>
          </a:r>
          <a:r>
            <a:rPr kumimoji="1" lang="ja-JP" altLang="en-US"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887,969</a:t>
          </a:r>
          <a:r>
            <a:rPr kumimoji="1" lang="ja-JP" altLang="en-US" sz="1100">
              <a:solidFill>
                <a:schemeClr val="dk1"/>
              </a:solidFill>
              <a:effectLst/>
              <a:latin typeface="+mn-lt"/>
              <a:ea typeface="+mn-ea"/>
              <a:cs typeface="+mn-cs"/>
            </a:rPr>
            <a:t>円と前年度と比較して</a:t>
          </a:r>
          <a:r>
            <a:rPr kumimoji="1" lang="en-US" altLang="ja-JP" sz="1100">
              <a:solidFill>
                <a:schemeClr val="dk1"/>
              </a:solidFill>
              <a:effectLst/>
              <a:latin typeface="+mn-lt"/>
              <a:ea typeface="+mn-ea"/>
              <a:cs typeface="+mn-cs"/>
            </a:rPr>
            <a:t>147,440</a:t>
          </a:r>
          <a:r>
            <a:rPr kumimoji="1" lang="ja-JP" altLang="en-US" sz="1100">
              <a:solidFill>
                <a:schemeClr val="dk1"/>
              </a:solidFill>
              <a:effectLst/>
              <a:latin typeface="+mn-lt"/>
              <a:ea typeface="+mn-ea"/>
              <a:cs typeface="+mn-cs"/>
            </a:rPr>
            <a:t>円大幅に増加した。これは地方創生加速化交付金事業関連の物件費用</a:t>
          </a:r>
          <a:r>
            <a:rPr kumimoji="1" lang="en-US" altLang="ja-JP" sz="1100">
              <a:solidFill>
                <a:schemeClr val="dk1"/>
              </a:solidFill>
              <a:effectLst/>
              <a:latin typeface="+mn-lt"/>
              <a:ea typeface="+mn-ea"/>
              <a:cs typeface="+mn-cs"/>
            </a:rPr>
            <a:t>44,468</a:t>
          </a:r>
          <a:r>
            <a:rPr kumimoji="1" lang="ja-JP" altLang="en-US" sz="1100">
              <a:solidFill>
                <a:schemeClr val="dk1"/>
              </a:solidFill>
              <a:effectLst/>
              <a:latin typeface="+mn-lt"/>
              <a:ea typeface="+mn-ea"/>
              <a:cs typeface="+mn-cs"/>
            </a:rPr>
            <a:t>千円が影響したためである。他には、普通建設事業費のうち更新整備費用が</a:t>
          </a:r>
          <a:r>
            <a:rPr kumimoji="1" lang="en-US" altLang="ja-JP" sz="1100">
              <a:solidFill>
                <a:schemeClr val="dk1"/>
              </a:solidFill>
              <a:effectLst/>
              <a:latin typeface="+mn-lt"/>
              <a:ea typeface="+mn-ea"/>
              <a:cs typeface="+mn-cs"/>
            </a:rPr>
            <a:t>259,966</a:t>
          </a:r>
          <a:r>
            <a:rPr kumimoji="1" lang="ja-JP" altLang="en-US" sz="1100">
              <a:solidFill>
                <a:schemeClr val="dk1"/>
              </a:solidFill>
              <a:effectLst/>
              <a:latin typeface="+mn-lt"/>
              <a:ea typeface="+mn-ea"/>
              <a:cs typeface="+mn-cs"/>
            </a:rPr>
            <a:t>円と前年度に比べ、ほぼ倍になった。</a:t>
          </a:r>
          <a:r>
            <a:rPr kumimoji="1" lang="ja-JP" altLang="ja-JP" sz="1100">
              <a:solidFill>
                <a:schemeClr val="dk1"/>
              </a:solidFill>
              <a:effectLst/>
              <a:latin typeface="+mn-lt"/>
              <a:ea typeface="+mn-ea"/>
              <a:cs typeface="+mn-cs"/>
            </a:rPr>
            <a:t>この主な要因としては</a:t>
          </a:r>
          <a:r>
            <a:rPr kumimoji="1" lang="ja-JP" altLang="en-US" sz="1100">
              <a:solidFill>
                <a:schemeClr val="dk1"/>
              </a:solidFill>
              <a:effectLst/>
              <a:latin typeface="+mn-lt"/>
              <a:ea typeface="+mn-ea"/>
              <a:cs typeface="+mn-cs"/>
            </a:rPr>
            <a:t>、小中学校校舎改修や観光施設の修繕工事などの施設老朽化が挙げられる。扶助費についても前年度よりも大幅にアップし、類似団体平均を</a:t>
          </a:r>
          <a:r>
            <a:rPr kumimoji="1" lang="en-US" altLang="ja-JP" sz="1100">
              <a:solidFill>
                <a:schemeClr val="dk1"/>
              </a:solidFill>
              <a:effectLst/>
              <a:latin typeface="+mn-lt"/>
              <a:ea typeface="+mn-ea"/>
              <a:cs typeface="+mn-cs"/>
            </a:rPr>
            <a:t>5,583</a:t>
          </a:r>
          <a:r>
            <a:rPr kumimoji="1" lang="ja-JP" altLang="en-US" sz="1100">
              <a:solidFill>
                <a:schemeClr val="dk1"/>
              </a:solidFill>
              <a:effectLst/>
              <a:latin typeface="+mn-lt"/>
              <a:ea typeface="+mn-ea"/>
              <a:cs typeface="+mn-cs"/>
            </a:rPr>
            <a:t>円上回った。</a:t>
          </a:r>
          <a:r>
            <a:rPr kumimoji="1" lang="ja-JP" altLang="ja-JP" sz="1100">
              <a:solidFill>
                <a:schemeClr val="dk1"/>
              </a:solidFill>
              <a:effectLst/>
              <a:latin typeface="+mn-lt"/>
              <a:ea typeface="+mn-ea"/>
              <a:cs typeface="+mn-cs"/>
            </a:rPr>
            <a:t>この主な要因としては</a:t>
          </a:r>
          <a:r>
            <a:rPr kumimoji="1" lang="ja-JP" altLang="en-US" sz="1100">
              <a:solidFill>
                <a:schemeClr val="dk1"/>
              </a:solidFill>
              <a:effectLst/>
              <a:latin typeface="+mn-lt"/>
              <a:ea typeface="+mn-ea"/>
              <a:cs typeface="+mn-cs"/>
            </a:rPr>
            <a:t>、臨時福祉給付金（</a:t>
          </a:r>
          <a:r>
            <a:rPr kumimoji="1" lang="en-US" altLang="ja-JP" sz="1100">
              <a:solidFill>
                <a:schemeClr val="dk1"/>
              </a:solidFill>
              <a:effectLst/>
              <a:latin typeface="+mn-lt"/>
              <a:ea typeface="+mn-ea"/>
              <a:cs typeface="+mn-cs"/>
            </a:rPr>
            <a:t>467.5</a:t>
          </a:r>
          <a:r>
            <a:rPr kumimoji="1" lang="ja-JP" altLang="en-US" sz="1100">
              <a:solidFill>
                <a:schemeClr val="dk1"/>
              </a:solidFill>
              <a:effectLst/>
              <a:latin typeface="+mn-lt"/>
              <a:ea typeface="+mn-ea"/>
              <a:cs typeface="+mn-cs"/>
            </a:rPr>
            <a:t>％）増、障害者自立支援給付費等の障害者関連給付費（</a:t>
          </a:r>
          <a:r>
            <a:rPr kumimoji="1" lang="en-US" altLang="ja-JP" sz="1100">
              <a:solidFill>
                <a:schemeClr val="dk1"/>
              </a:solidFill>
              <a:effectLst/>
              <a:latin typeface="+mn-lt"/>
              <a:ea typeface="+mn-ea"/>
              <a:cs typeface="+mn-cs"/>
            </a:rPr>
            <a:t>36.0</a:t>
          </a:r>
          <a:r>
            <a:rPr kumimoji="1" lang="ja-JP" altLang="en-US" sz="1100">
              <a:solidFill>
                <a:schemeClr val="dk1"/>
              </a:solidFill>
              <a:effectLst/>
              <a:latin typeface="+mn-lt"/>
              <a:ea typeface="+mn-ea"/>
              <a:cs typeface="+mn-cs"/>
            </a:rPr>
            <a:t>％）増、老人保護措置費皆増によるものである。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その一方で、補助費等が前年度を</a:t>
          </a:r>
          <a:r>
            <a:rPr kumimoji="1" lang="en-US" altLang="ja-JP" sz="1100">
              <a:solidFill>
                <a:schemeClr val="dk1"/>
              </a:solidFill>
              <a:effectLst/>
              <a:latin typeface="+mn-lt"/>
              <a:ea typeface="+mn-ea"/>
              <a:cs typeface="+mn-cs"/>
            </a:rPr>
            <a:t>93,765</a:t>
          </a:r>
          <a:r>
            <a:rPr kumimoji="1" lang="ja-JP" altLang="en-US" sz="1100">
              <a:solidFill>
                <a:schemeClr val="dk1"/>
              </a:solidFill>
              <a:effectLst/>
              <a:latin typeface="+mn-lt"/>
              <a:ea typeface="+mn-ea"/>
              <a:cs typeface="+mn-cs"/>
            </a:rPr>
            <a:t>円下回った。これは、粟島汽船</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への離島航路運行維持補助金（</a:t>
          </a:r>
          <a:r>
            <a:rPr kumimoji="1" lang="en-US" altLang="ja-JP" sz="1100">
              <a:solidFill>
                <a:schemeClr val="dk1"/>
              </a:solidFill>
              <a:effectLst/>
              <a:latin typeface="+mn-lt"/>
              <a:ea typeface="+mn-ea"/>
              <a:cs typeface="+mn-cs"/>
            </a:rPr>
            <a:t>76.5</a:t>
          </a:r>
          <a:r>
            <a:rPr kumimoji="1" lang="ja-JP" altLang="en-US" sz="1100">
              <a:solidFill>
                <a:schemeClr val="dk1"/>
              </a:solidFill>
              <a:effectLst/>
              <a:latin typeface="+mn-lt"/>
              <a:ea typeface="+mn-ea"/>
              <a:cs typeface="+mn-cs"/>
            </a:rPr>
            <a:t>％）減よるところが大きく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毎年変動が激しいのはそれが要因となっている。また、積立金に関しては昨年度より</a:t>
          </a:r>
          <a:r>
            <a:rPr kumimoji="1" lang="en-US" altLang="ja-JP" sz="1100">
              <a:solidFill>
                <a:schemeClr val="dk1"/>
              </a:solidFill>
              <a:effectLst/>
              <a:latin typeface="+mn-lt"/>
              <a:ea typeface="+mn-ea"/>
              <a:cs typeface="+mn-cs"/>
            </a:rPr>
            <a:t>36,530</a:t>
          </a:r>
          <a:r>
            <a:rPr kumimoji="1" lang="ja-JP" altLang="en-US" sz="1100">
              <a:solidFill>
                <a:schemeClr val="dk1"/>
              </a:solidFill>
              <a:effectLst/>
              <a:latin typeface="+mn-lt"/>
              <a:ea typeface="+mn-ea"/>
              <a:cs typeface="+mn-cs"/>
            </a:rPr>
            <a:t>円減少した。その要因は、ふるさと創生基金積立金皆減によるものである。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新潟県粟島浦村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
353
9.78
985,785
864,642
116,495
439,089
790,977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29591</xdr:rowOff>
    </xdr:from>
    <xdr:to>
      <xdr:col>6</xdr:col>
      <xdr:colOff>511175</xdr:colOff>
      <xdr:row>33</xdr:row>
      <xdr:rowOff>38678</xdr:rowOff>
    </xdr:to>
    <xdr:cxnSp macro="">
      <xdr:nvCxnSpPr>
        <xdr:cNvPr id="60" name="直線コネクタ 59"/>
        <xdr:cNvCxnSpPr/>
      </xdr:nvCxnSpPr>
      <xdr:spPr>
        <a:xfrm>
          <a:off x="3797300" y="5515991"/>
          <a:ext cx="838200" cy="18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82760</xdr:rowOff>
    </xdr:from>
    <xdr:to>
      <xdr:col>5</xdr:col>
      <xdr:colOff>358775</xdr:colOff>
      <xdr:row>32</xdr:row>
      <xdr:rowOff>29591</xdr:rowOff>
    </xdr:to>
    <xdr:cxnSp macro="">
      <xdr:nvCxnSpPr>
        <xdr:cNvPr id="63" name="直線コネクタ 62"/>
        <xdr:cNvCxnSpPr/>
      </xdr:nvCxnSpPr>
      <xdr:spPr>
        <a:xfrm>
          <a:off x="2908300" y="5397710"/>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64491</xdr:rowOff>
    </xdr:from>
    <xdr:to>
      <xdr:col>4</xdr:col>
      <xdr:colOff>155575</xdr:colOff>
      <xdr:row>31</xdr:row>
      <xdr:rowOff>82760</xdr:rowOff>
    </xdr:to>
    <xdr:cxnSp macro="">
      <xdr:nvCxnSpPr>
        <xdr:cNvPr id="66" name="直線コネクタ 65"/>
        <xdr:cNvCxnSpPr/>
      </xdr:nvCxnSpPr>
      <xdr:spPr>
        <a:xfrm>
          <a:off x="2019300" y="5379441"/>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148158</xdr:rowOff>
    </xdr:from>
    <xdr:to>
      <xdr:col>2</xdr:col>
      <xdr:colOff>638175</xdr:colOff>
      <xdr:row>31</xdr:row>
      <xdr:rowOff>64491</xdr:rowOff>
    </xdr:to>
    <xdr:cxnSp macro="">
      <xdr:nvCxnSpPr>
        <xdr:cNvPr id="69" name="直線コネクタ 68"/>
        <xdr:cNvCxnSpPr/>
      </xdr:nvCxnSpPr>
      <xdr:spPr>
        <a:xfrm>
          <a:off x="1130300" y="5291658"/>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159328</xdr:rowOff>
    </xdr:from>
    <xdr:to>
      <xdr:col>6</xdr:col>
      <xdr:colOff>561975</xdr:colOff>
      <xdr:row>33</xdr:row>
      <xdr:rowOff>89478</xdr:rowOff>
    </xdr:to>
    <xdr:sp macro="" textlink="">
      <xdr:nvSpPr>
        <xdr:cNvPr id="79" name="円/楕円 78"/>
        <xdr:cNvSpPr/>
      </xdr:nvSpPr>
      <xdr:spPr>
        <a:xfrm>
          <a:off x="4584700" y="5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10755</xdr:rowOff>
    </xdr:from>
    <xdr:ext cx="534377" cy="259045"/>
    <xdr:sp macro="" textlink="">
      <xdr:nvSpPr>
        <xdr:cNvPr id="80" name="議会費該当値テキスト"/>
        <xdr:cNvSpPr txBox="1"/>
      </xdr:nvSpPr>
      <xdr:spPr>
        <a:xfrm>
          <a:off x="4686300" y="54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54,303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150241</xdr:rowOff>
    </xdr:from>
    <xdr:to>
      <xdr:col>5</xdr:col>
      <xdr:colOff>409575</xdr:colOff>
      <xdr:row>32</xdr:row>
      <xdr:rowOff>80391</xdr:rowOff>
    </xdr:to>
    <xdr:sp macro="" textlink="">
      <xdr:nvSpPr>
        <xdr:cNvPr id="81" name="円/楕円 80"/>
        <xdr:cNvSpPr/>
      </xdr:nvSpPr>
      <xdr:spPr>
        <a:xfrm>
          <a:off x="3746500" y="5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96918</xdr:rowOff>
    </xdr:from>
    <xdr:ext cx="534377" cy="259045"/>
    <xdr:sp macro="" textlink="">
      <xdr:nvSpPr>
        <xdr:cNvPr id="82" name="テキスト ボックス 81"/>
        <xdr:cNvSpPr txBox="1"/>
      </xdr:nvSpPr>
      <xdr:spPr>
        <a:xfrm>
          <a:off x="3530111" y="52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31960</xdr:rowOff>
    </xdr:from>
    <xdr:to>
      <xdr:col>4</xdr:col>
      <xdr:colOff>206375</xdr:colOff>
      <xdr:row>31</xdr:row>
      <xdr:rowOff>133560</xdr:rowOff>
    </xdr:to>
    <xdr:sp macro="" textlink="">
      <xdr:nvSpPr>
        <xdr:cNvPr id="83" name="円/楕円 82"/>
        <xdr:cNvSpPr/>
      </xdr:nvSpPr>
      <xdr:spPr>
        <a:xfrm>
          <a:off x="2857500" y="53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150087</xdr:rowOff>
    </xdr:from>
    <xdr:ext cx="534377" cy="259045"/>
    <xdr:sp macro="" textlink="">
      <xdr:nvSpPr>
        <xdr:cNvPr id="84" name="テキスト ボックス 83"/>
        <xdr:cNvSpPr txBox="1"/>
      </xdr:nvSpPr>
      <xdr:spPr>
        <a:xfrm>
          <a:off x="2641111" y="512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13691</xdr:rowOff>
    </xdr:from>
    <xdr:to>
      <xdr:col>3</xdr:col>
      <xdr:colOff>3175</xdr:colOff>
      <xdr:row>31</xdr:row>
      <xdr:rowOff>115291</xdr:rowOff>
    </xdr:to>
    <xdr:sp macro="" textlink="">
      <xdr:nvSpPr>
        <xdr:cNvPr id="85" name="円/楕円 84"/>
        <xdr:cNvSpPr/>
      </xdr:nvSpPr>
      <xdr:spPr>
        <a:xfrm>
          <a:off x="1968500" y="53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131818</xdr:rowOff>
    </xdr:from>
    <xdr:ext cx="534377" cy="259045"/>
    <xdr:sp macro="" textlink="">
      <xdr:nvSpPr>
        <xdr:cNvPr id="86" name="テキスト ボックス 85"/>
        <xdr:cNvSpPr txBox="1"/>
      </xdr:nvSpPr>
      <xdr:spPr>
        <a:xfrm>
          <a:off x="1752111" y="510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97358</xdr:rowOff>
    </xdr:from>
    <xdr:to>
      <xdr:col>1</xdr:col>
      <xdr:colOff>485775</xdr:colOff>
      <xdr:row>31</xdr:row>
      <xdr:rowOff>27508</xdr:rowOff>
    </xdr:to>
    <xdr:sp macro="" textlink="">
      <xdr:nvSpPr>
        <xdr:cNvPr id="87" name="円/楕円 86"/>
        <xdr:cNvSpPr/>
      </xdr:nvSpPr>
      <xdr:spPr>
        <a:xfrm>
          <a:off x="1079500" y="52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44035</xdr:rowOff>
    </xdr:from>
    <xdr:ext cx="534377" cy="259045"/>
    <xdr:sp macro="" textlink="">
      <xdr:nvSpPr>
        <xdr:cNvPr id="88" name="テキスト ボックス 87"/>
        <xdr:cNvSpPr txBox="1"/>
      </xdr:nvSpPr>
      <xdr:spPr>
        <a:xfrm>
          <a:off x="863111" y="501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67081</xdr:rowOff>
    </xdr:from>
    <xdr:to>
      <xdr:col>6</xdr:col>
      <xdr:colOff>511175</xdr:colOff>
      <xdr:row>56</xdr:row>
      <xdr:rowOff>97679</xdr:rowOff>
    </xdr:to>
    <xdr:cxnSp macro="">
      <xdr:nvCxnSpPr>
        <xdr:cNvPr id="117" name="直線コネクタ 116"/>
        <xdr:cNvCxnSpPr/>
      </xdr:nvCxnSpPr>
      <xdr:spPr>
        <a:xfrm flipV="1">
          <a:off x="3797300" y="9668281"/>
          <a:ext cx="8382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97679</xdr:rowOff>
    </xdr:from>
    <xdr:to>
      <xdr:col>5</xdr:col>
      <xdr:colOff>358775</xdr:colOff>
      <xdr:row>57</xdr:row>
      <xdr:rowOff>33135</xdr:rowOff>
    </xdr:to>
    <xdr:cxnSp macro="">
      <xdr:nvCxnSpPr>
        <xdr:cNvPr id="120" name="直線コネクタ 119"/>
        <xdr:cNvCxnSpPr/>
      </xdr:nvCxnSpPr>
      <xdr:spPr>
        <a:xfrm flipV="1">
          <a:off x="2908300" y="9698879"/>
          <a:ext cx="889000" cy="10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28401</xdr:rowOff>
    </xdr:from>
    <xdr:to>
      <xdr:col>4</xdr:col>
      <xdr:colOff>155575</xdr:colOff>
      <xdr:row>57</xdr:row>
      <xdr:rowOff>33135</xdr:rowOff>
    </xdr:to>
    <xdr:cxnSp macro="">
      <xdr:nvCxnSpPr>
        <xdr:cNvPr id="123" name="直線コネクタ 122"/>
        <xdr:cNvCxnSpPr/>
      </xdr:nvCxnSpPr>
      <xdr:spPr>
        <a:xfrm>
          <a:off x="2019300" y="9458151"/>
          <a:ext cx="889000" cy="3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9964</xdr:rowOff>
    </xdr:from>
    <xdr:to>
      <xdr:col>2</xdr:col>
      <xdr:colOff>638175</xdr:colOff>
      <xdr:row>55</xdr:row>
      <xdr:rowOff>28401</xdr:rowOff>
    </xdr:to>
    <xdr:cxnSp macro="">
      <xdr:nvCxnSpPr>
        <xdr:cNvPr id="126" name="直線コネクタ 125"/>
        <xdr:cNvCxnSpPr/>
      </xdr:nvCxnSpPr>
      <xdr:spPr>
        <a:xfrm>
          <a:off x="1130300" y="9439714"/>
          <a:ext cx="8890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16281</xdr:rowOff>
    </xdr:from>
    <xdr:to>
      <xdr:col>6</xdr:col>
      <xdr:colOff>561975</xdr:colOff>
      <xdr:row>56</xdr:row>
      <xdr:rowOff>117881</xdr:rowOff>
    </xdr:to>
    <xdr:sp macro="" textlink="">
      <xdr:nvSpPr>
        <xdr:cNvPr id="136" name="円/楕円 135"/>
        <xdr:cNvSpPr/>
      </xdr:nvSpPr>
      <xdr:spPr>
        <a:xfrm>
          <a:off x="4584700" y="96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39158</xdr:rowOff>
    </xdr:from>
    <xdr:ext cx="599010" cy="259045"/>
    <xdr:sp macro="" textlink="">
      <xdr:nvSpPr>
        <xdr:cNvPr id="137" name="総務費該当値テキスト"/>
        <xdr:cNvSpPr txBox="1"/>
      </xdr:nvSpPr>
      <xdr:spPr>
        <a:xfrm>
          <a:off x="4686300" y="946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46879</xdr:rowOff>
    </xdr:from>
    <xdr:to>
      <xdr:col>5</xdr:col>
      <xdr:colOff>409575</xdr:colOff>
      <xdr:row>56</xdr:row>
      <xdr:rowOff>148479</xdr:rowOff>
    </xdr:to>
    <xdr:sp macro="" textlink="">
      <xdr:nvSpPr>
        <xdr:cNvPr id="138" name="円/楕円 137"/>
        <xdr:cNvSpPr/>
      </xdr:nvSpPr>
      <xdr:spPr>
        <a:xfrm>
          <a:off x="3746500" y="96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165006</xdr:rowOff>
    </xdr:from>
    <xdr:ext cx="599010" cy="259045"/>
    <xdr:sp macro="" textlink="">
      <xdr:nvSpPr>
        <xdr:cNvPr id="139" name="テキスト ボックス 138"/>
        <xdr:cNvSpPr txBox="1"/>
      </xdr:nvSpPr>
      <xdr:spPr>
        <a:xfrm>
          <a:off x="3497794" y="942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153785</xdr:rowOff>
    </xdr:from>
    <xdr:to>
      <xdr:col>4</xdr:col>
      <xdr:colOff>206375</xdr:colOff>
      <xdr:row>57</xdr:row>
      <xdr:rowOff>83935</xdr:rowOff>
    </xdr:to>
    <xdr:sp macro="" textlink="">
      <xdr:nvSpPr>
        <xdr:cNvPr id="140" name="円/楕円 139"/>
        <xdr:cNvSpPr/>
      </xdr:nvSpPr>
      <xdr:spPr>
        <a:xfrm>
          <a:off x="2857500" y="97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100462</xdr:rowOff>
    </xdr:from>
    <xdr:ext cx="599010" cy="259045"/>
    <xdr:sp macro="" textlink="">
      <xdr:nvSpPr>
        <xdr:cNvPr id="141" name="テキスト ボックス 140"/>
        <xdr:cNvSpPr txBox="1"/>
      </xdr:nvSpPr>
      <xdr:spPr>
        <a:xfrm>
          <a:off x="2608794" y="953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149051</xdr:rowOff>
    </xdr:from>
    <xdr:to>
      <xdr:col>3</xdr:col>
      <xdr:colOff>3175</xdr:colOff>
      <xdr:row>55</xdr:row>
      <xdr:rowOff>79201</xdr:rowOff>
    </xdr:to>
    <xdr:sp macro="" textlink="">
      <xdr:nvSpPr>
        <xdr:cNvPr id="142" name="円/楕円 141"/>
        <xdr:cNvSpPr/>
      </xdr:nvSpPr>
      <xdr:spPr>
        <a:xfrm>
          <a:off x="1968500" y="94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95728</xdr:rowOff>
    </xdr:from>
    <xdr:ext cx="599010" cy="259045"/>
    <xdr:sp macro="" textlink="">
      <xdr:nvSpPr>
        <xdr:cNvPr id="143" name="テキスト ボックス 142"/>
        <xdr:cNvSpPr txBox="1"/>
      </xdr:nvSpPr>
      <xdr:spPr>
        <a:xfrm>
          <a:off x="1719794" y="918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921,061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130614</xdr:rowOff>
    </xdr:from>
    <xdr:to>
      <xdr:col>1</xdr:col>
      <xdr:colOff>485775</xdr:colOff>
      <xdr:row>55</xdr:row>
      <xdr:rowOff>60764</xdr:rowOff>
    </xdr:to>
    <xdr:sp macro="" textlink="">
      <xdr:nvSpPr>
        <xdr:cNvPr id="144" name="円/楕円 143"/>
        <xdr:cNvSpPr/>
      </xdr:nvSpPr>
      <xdr:spPr>
        <a:xfrm>
          <a:off x="1079500" y="93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77291</xdr:rowOff>
    </xdr:from>
    <xdr:ext cx="599010" cy="259045"/>
    <xdr:sp macro="" textlink="">
      <xdr:nvSpPr>
        <xdr:cNvPr id="145" name="テキスト ボックス 144"/>
        <xdr:cNvSpPr txBox="1"/>
      </xdr:nvSpPr>
      <xdr:spPr>
        <a:xfrm>
          <a:off x="830794" y="916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15867</xdr:rowOff>
    </xdr:from>
    <xdr:to>
      <xdr:col>6</xdr:col>
      <xdr:colOff>511175</xdr:colOff>
      <xdr:row>75</xdr:row>
      <xdr:rowOff>78570</xdr:rowOff>
    </xdr:to>
    <xdr:cxnSp macro="">
      <xdr:nvCxnSpPr>
        <xdr:cNvPr id="172" name="直線コネクタ 171"/>
        <xdr:cNvCxnSpPr/>
      </xdr:nvCxnSpPr>
      <xdr:spPr>
        <a:xfrm flipV="1">
          <a:off x="3797300" y="12874617"/>
          <a:ext cx="838200" cy="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78570</xdr:rowOff>
    </xdr:from>
    <xdr:to>
      <xdr:col>5</xdr:col>
      <xdr:colOff>358775</xdr:colOff>
      <xdr:row>75</xdr:row>
      <xdr:rowOff>129509</xdr:rowOff>
    </xdr:to>
    <xdr:cxnSp macro="">
      <xdr:nvCxnSpPr>
        <xdr:cNvPr id="175" name="直線コネクタ 174"/>
        <xdr:cNvCxnSpPr/>
      </xdr:nvCxnSpPr>
      <xdr:spPr>
        <a:xfrm flipV="1">
          <a:off x="2908300" y="12937320"/>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127310</xdr:rowOff>
    </xdr:from>
    <xdr:to>
      <xdr:col>4</xdr:col>
      <xdr:colOff>155575</xdr:colOff>
      <xdr:row>75</xdr:row>
      <xdr:rowOff>129509</xdr:rowOff>
    </xdr:to>
    <xdr:cxnSp macro="">
      <xdr:nvCxnSpPr>
        <xdr:cNvPr id="178" name="直線コネクタ 177"/>
        <xdr:cNvCxnSpPr/>
      </xdr:nvCxnSpPr>
      <xdr:spPr>
        <a:xfrm>
          <a:off x="2019300" y="12986060"/>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101709</xdr:rowOff>
    </xdr:from>
    <xdr:to>
      <xdr:col>2</xdr:col>
      <xdr:colOff>638175</xdr:colOff>
      <xdr:row>75</xdr:row>
      <xdr:rowOff>127310</xdr:rowOff>
    </xdr:to>
    <xdr:cxnSp macro="">
      <xdr:nvCxnSpPr>
        <xdr:cNvPr id="181" name="直線コネクタ 180"/>
        <xdr:cNvCxnSpPr/>
      </xdr:nvCxnSpPr>
      <xdr:spPr>
        <a:xfrm>
          <a:off x="1130300" y="12960459"/>
          <a:ext cx="889000" cy="2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136517</xdr:rowOff>
    </xdr:from>
    <xdr:to>
      <xdr:col>6</xdr:col>
      <xdr:colOff>561975</xdr:colOff>
      <xdr:row>75</xdr:row>
      <xdr:rowOff>66667</xdr:rowOff>
    </xdr:to>
    <xdr:sp macro="" textlink="">
      <xdr:nvSpPr>
        <xdr:cNvPr id="191" name="円/楕円 190"/>
        <xdr:cNvSpPr/>
      </xdr:nvSpPr>
      <xdr:spPr>
        <a:xfrm>
          <a:off x="4584700" y="128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159394</xdr:rowOff>
    </xdr:from>
    <xdr:ext cx="599010" cy="259045"/>
    <xdr:sp macro="" textlink="">
      <xdr:nvSpPr>
        <xdr:cNvPr id="192" name="民生費該当値テキスト"/>
        <xdr:cNvSpPr txBox="1"/>
      </xdr:nvSpPr>
      <xdr:spPr>
        <a:xfrm>
          <a:off x="4686300" y="1267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279,170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27770</xdr:rowOff>
    </xdr:from>
    <xdr:to>
      <xdr:col>5</xdr:col>
      <xdr:colOff>409575</xdr:colOff>
      <xdr:row>75</xdr:row>
      <xdr:rowOff>129370</xdr:rowOff>
    </xdr:to>
    <xdr:sp macro="" textlink="">
      <xdr:nvSpPr>
        <xdr:cNvPr id="193" name="円/楕円 192"/>
        <xdr:cNvSpPr/>
      </xdr:nvSpPr>
      <xdr:spPr>
        <a:xfrm>
          <a:off x="3746500" y="128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145897</xdr:rowOff>
    </xdr:from>
    <xdr:ext cx="599010" cy="259045"/>
    <xdr:sp macro="" textlink="">
      <xdr:nvSpPr>
        <xdr:cNvPr id="194" name="テキスト ボックス 193"/>
        <xdr:cNvSpPr txBox="1"/>
      </xdr:nvSpPr>
      <xdr:spPr>
        <a:xfrm>
          <a:off x="3497794" y="1266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251,741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78709</xdr:rowOff>
    </xdr:from>
    <xdr:to>
      <xdr:col>4</xdr:col>
      <xdr:colOff>206375</xdr:colOff>
      <xdr:row>76</xdr:row>
      <xdr:rowOff>8858</xdr:rowOff>
    </xdr:to>
    <xdr:sp macro="" textlink="">
      <xdr:nvSpPr>
        <xdr:cNvPr id="195" name="円/楕円 194"/>
        <xdr:cNvSpPr/>
      </xdr:nvSpPr>
      <xdr:spPr>
        <a:xfrm>
          <a:off x="2857500" y="12937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25386</xdr:rowOff>
    </xdr:from>
    <xdr:ext cx="599010" cy="259045"/>
    <xdr:sp macro="" textlink="">
      <xdr:nvSpPr>
        <xdr:cNvPr id="196" name="テキスト ボックス 195"/>
        <xdr:cNvSpPr txBox="1"/>
      </xdr:nvSpPr>
      <xdr:spPr>
        <a:xfrm>
          <a:off x="2608794" y="127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229,458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76510</xdr:rowOff>
    </xdr:from>
    <xdr:to>
      <xdr:col>3</xdr:col>
      <xdr:colOff>3175</xdr:colOff>
      <xdr:row>76</xdr:row>
      <xdr:rowOff>6660</xdr:rowOff>
    </xdr:to>
    <xdr:sp macro="" textlink="">
      <xdr:nvSpPr>
        <xdr:cNvPr id="197" name="円/楕円 196"/>
        <xdr:cNvSpPr/>
      </xdr:nvSpPr>
      <xdr:spPr>
        <a:xfrm>
          <a:off x="1968500" y="129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23187</xdr:rowOff>
    </xdr:from>
    <xdr:ext cx="599010" cy="259045"/>
    <xdr:sp macro="" textlink="">
      <xdr:nvSpPr>
        <xdr:cNvPr id="198" name="テキスト ボックス 197"/>
        <xdr:cNvSpPr txBox="1"/>
      </xdr:nvSpPr>
      <xdr:spPr>
        <a:xfrm>
          <a:off x="1719794" y="1271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50909</xdr:rowOff>
    </xdr:from>
    <xdr:to>
      <xdr:col>1</xdr:col>
      <xdr:colOff>485775</xdr:colOff>
      <xdr:row>75</xdr:row>
      <xdr:rowOff>152509</xdr:rowOff>
    </xdr:to>
    <xdr:sp macro="" textlink="">
      <xdr:nvSpPr>
        <xdr:cNvPr id="199" name="円/楕円 198"/>
        <xdr:cNvSpPr/>
      </xdr:nvSpPr>
      <xdr:spPr>
        <a:xfrm>
          <a:off x="1079500" y="129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169036</xdr:rowOff>
    </xdr:from>
    <xdr:ext cx="599010" cy="259045"/>
    <xdr:sp macro="" textlink="">
      <xdr:nvSpPr>
        <xdr:cNvPr id="200" name="テキスト ボックス 199"/>
        <xdr:cNvSpPr txBox="1"/>
      </xdr:nvSpPr>
      <xdr:spPr>
        <a:xfrm>
          <a:off x="830794" y="1268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85347</xdr:rowOff>
    </xdr:from>
    <xdr:to>
      <xdr:col>6</xdr:col>
      <xdr:colOff>511175</xdr:colOff>
      <xdr:row>93</xdr:row>
      <xdr:rowOff>64319</xdr:rowOff>
    </xdr:to>
    <xdr:cxnSp macro="">
      <xdr:nvCxnSpPr>
        <xdr:cNvPr id="229" name="直線コネクタ 228"/>
        <xdr:cNvCxnSpPr/>
      </xdr:nvCxnSpPr>
      <xdr:spPr>
        <a:xfrm flipV="1">
          <a:off x="3797300" y="15858747"/>
          <a:ext cx="838200" cy="1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79868</xdr:rowOff>
    </xdr:from>
    <xdr:to>
      <xdr:col>5</xdr:col>
      <xdr:colOff>358775</xdr:colOff>
      <xdr:row>93</xdr:row>
      <xdr:rowOff>64319</xdr:rowOff>
    </xdr:to>
    <xdr:cxnSp macro="">
      <xdr:nvCxnSpPr>
        <xdr:cNvPr id="232" name="直線コネクタ 231"/>
        <xdr:cNvCxnSpPr/>
      </xdr:nvCxnSpPr>
      <xdr:spPr>
        <a:xfrm>
          <a:off x="2908300" y="15853268"/>
          <a:ext cx="889000" cy="1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79868</xdr:rowOff>
    </xdr:from>
    <xdr:to>
      <xdr:col>4</xdr:col>
      <xdr:colOff>155575</xdr:colOff>
      <xdr:row>92</xdr:row>
      <xdr:rowOff>92224</xdr:rowOff>
    </xdr:to>
    <xdr:cxnSp macro="">
      <xdr:nvCxnSpPr>
        <xdr:cNvPr id="235" name="直線コネクタ 234"/>
        <xdr:cNvCxnSpPr/>
      </xdr:nvCxnSpPr>
      <xdr:spPr>
        <a:xfrm flipV="1">
          <a:off x="2019300" y="15853268"/>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92224</xdr:rowOff>
    </xdr:from>
    <xdr:to>
      <xdr:col>2</xdr:col>
      <xdr:colOff>638175</xdr:colOff>
      <xdr:row>94</xdr:row>
      <xdr:rowOff>26302</xdr:rowOff>
    </xdr:to>
    <xdr:cxnSp macro="">
      <xdr:nvCxnSpPr>
        <xdr:cNvPr id="238" name="直線コネクタ 237"/>
        <xdr:cNvCxnSpPr/>
      </xdr:nvCxnSpPr>
      <xdr:spPr>
        <a:xfrm flipV="1">
          <a:off x="1130300" y="15865624"/>
          <a:ext cx="889000" cy="27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34547</xdr:rowOff>
    </xdr:from>
    <xdr:to>
      <xdr:col>6</xdr:col>
      <xdr:colOff>561975</xdr:colOff>
      <xdr:row>92</xdr:row>
      <xdr:rowOff>136147</xdr:rowOff>
    </xdr:to>
    <xdr:sp macro="" textlink="">
      <xdr:nvSpPr>
        <xdr:cNvPr id="248" name="円/楕円 247"/>
        <xdr:cNvSpPr/>
      </xdr:nvSpPr>
      <xdr:spPr>
        <a:xfrm>
          <a:off x="4584700" y="158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57424</xdr:rowOff>
    </xdr:from>
    <xdr:ext cx="599010" cy="259045"/>
    <xdr:sp macro="" textlink="">
      <xdr:nvSpPr>
        <xdr:cNvPr id="249" name="衛生費該当値テキスト"/>
        <xdr:cNvSpPr txBox="1"/>
      </xdr:nvSpPr>
      <xdr:spPr>
        <a:xfrm>
          <a:off x="4686300" y="156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304,266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13519</xdr:rowOff>
    </xdr:from>
    <xdr:to>
      <xdr:col>5</xdr:col>
      <xdr:colOff>409575</xdr:colOff>
      <xdr:row>93</xdr:row>
      <xdr:rowOff>115119</xdr:rowOff>
    </xdr:to>
    <xdr:sp macro="" textlink="">
      <xdr:nvSpPr>
        <xdr:cNvPr id="250" name="円/楕円 249"/>
        <xdr:cNvSpPr/>
      </xdr:nvSpPr>
      <xdr:spPr>
        <a:xfrm>
          <a:off x="3746500" y="159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131646</xdr:rowOff>
    </xdr:from>
    <xdr:ext cx="599010" cy="259045"/>
    <xdr:sp macro="" textlink="">
      <xdr:nvSpPr>
        <xdr:cNvPr id="251" name="テキスト ボックス 250"/>
        <xdr:cNvSpPr txBox="1"/>
      </xdr:nvSpPr>
      <xdr:spPr>
        <a:xfrm>
          <a:off x="3497794" y="1573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264,785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29068</xdr:rowOff>
    </xdr:from>
    <xdr:to>
      <xdr:col>4</xdr:col>
      <xdr:colOff>206375</xdr:colOff>
      <xdr:row>92</xdr:row>
      <xdr:rowOff>130668</xdr:rowOff>
    </xdr:to>
    <xdr:sp macro="" textlink="">
      <xdr:nvSpPr>
        <xdr:cNvPr id="252" name="円/楕円 251"/>
        <xdr:cNvSpPr/>
      </xdr:nvSpPr>
      <xdr:spPr>
        <a:xfrm>
          <a:off x="2857500" y="158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147195</xdr:rowOff>
    </xdr:from>
    <xdr:ext cx="599010" cy="259045"/>
    <xdr:sp macro="" textlink="">
      <xdr:nvSpPr>
        <xdr:cNvPr id="253" name="テキスト ボックス 252"/>
        <xdr:cNvSpPr txBox="1"/>
      </xdr:nvSpPr>
      <xdr:spPr>
        <a:xfrm>
          <a:off x="2608794" y="1557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305,704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41424</xdr:rowOff>
    </xdr:from>
    <xdr:to>
      <xdr:col>3</xdr:col>
      <xdr:colOff>3175</xdr:colOff>
      <xdr:row>92</xdr:row>
      <xdr:rowOff>143024</xdr:rowOff>
    </xdr:to>
    <xdr:sp macro="" textlink="">
      <xdr:nvSpPr>
        <xdr:cNvPr id="254" name="円/楕円 253"/>
        <xdr:cNvSpPr/>
      </xdr:nvSpPr>
      <xdr:spPr>
        <a:xfrm>
          <a:off x="1968500" y="158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159551</xdr:rowOff>
    </xdr:from>
    <xdr:ext cx="599010" cy="259045"/>
    <xdr:sp macro="" textlink="">
      <xdr:nvSpPr>
        <xdr:cNvPr id="255" name="テキスト ボックス 254"/>
        <xdr:cNvSpPr txBox="1"/>
      </xdr:nvSpPr>
      <xdr:spPr>
        <a:xfrm>
          <a:off x="1719794" y="1559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302,461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146952</xdr:rowOff>
    </xdr:from>
    <xdr:to>
      <xdr:col>1</xdr:col>
      <xdr:colOff>485775</xdr:colOff>
      <xdr:row>94</xdr:row>
      <xdr:rowOff>77102</xdr:rowOff>
    </xdr:to>
    <xdr:sp macro="" textlink="">
      <xdr:nvSpPr>
        <xdr:cNvPr id="256" name="円/楕円 255"/>
        <xdr:cNvSpPr/>
      </xdr:nvSpPr>
      <xdr:spPr>
        <a:xfrm>
          <a:off x="1079500" y="160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93629</xdr:rowOff>
    </xdr:from>
    <xdr:ext cx="599010" cy="259045"/>
    <xdr:sp macro="" textlink="">
      <xdr:nvSpPr>
        <xdr:cNvPr id="257" name="テキスト ボックス 256"/>
        <xdr:cNvSpPr txBox="1"/>
      </xdr:nvSpPr>
      <xdr:spPr>
        <a:xfrm>
          <a:off x="830794" y="158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1" name="テキスト ボックス 27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3" name="テキスト ボックス 27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5" name="テキスト ボックス 27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7" name="テキスト ボックス 27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9" name="テキスト ボックス 27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86795</xdr:rowOff>
    </xdr:from>
    <xdr:to>
      <xdr:col>15</xdr:col>
      <xdr:colOff>180340</xdr:colOff>
      <xdr:row>39</xdr:row>
      <xdr:rowOff>98878</xdr:rowOff>
    </xdr:to>
    <xdr:cxnSp macro="">
      <xdr:nvCxnSpPr>
        <xdr:cNvPr id="283" name="直線コネクタ 282"/>
        <xdr:cNvCxnSpPr/>
      </xdr:nvCxnSpPr>
      <xdr:spPr>
        <a:xfrm flipV="1">
          <a:off x="10475595" y="5401745"/>
          <a:ext cx="1270" cy="138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138700</xdr:rowOff>
    </xdr:from>
    <xdr:ext cx="249299" cy="259045"/>
    <xdr:sp macro="" textlink="">
      <xdr:nvSpPr>
        <xdr:cNvPr id="284" name="労働費最小値テキスト"/>
        <xdr:cNvSpPr txBox="1"/>
      </xdr:nvSpPr>
      <xdr:spPr>
        <a:xfrm>
          <a:off x="10528300" y="682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33472</xdr:rowOff>
    </xdr:from>
    <xdr:ext cx="599010" cy="259045"/>
    <xdr:sp macro="" textlink="">
      <xdr:nvSpPr>
        <xdr:cNvPr id="286" name="労働費最大値テキスト"/>
        <xdr:cNvSpPr txBox="1"/>
      </xdr:nvSpPr>
      <xdr:spPr>
        <a:xfrm>
          <a:off x="10528300" y="517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31</xdr:row>
      <xdr:rowOff>86795</xdr:rowOff>
    </xdr:from>
    <xdr:to>
      <xdr:col>15</xdr:col>
      <xdr:colOff>269875</xdr:colOff>
      <xdr:row>31</xdr:row>
      <xdr:rowOff>86795</xdr:rowOff>
    </xdr:to>
    <xdr:cxnSp macro="">
      <xdr:nvCxnSpPr>
        <xdr:cNvPr id="287" name="直線コネクタ 286"/>
        <xdr:cNvCxnSpPr/>
      </xdr:nvCxnSpPr>
      <xdr:spPr>
        <a:xfrm>
          <a:off x="10388600" y="540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56151</xdr:rowOff>
    </xdr:from>
    <xdr:ext cx="469744" cy="259045"/>
    <xdr:sp macro="" textlink="">
      <xdr:nvSpPr>
        <xdr:cNvPr id="289" name="労働費平均値テキスト"/>
        <xdr:cNvSpPr txBox="1"/>
      </xdr:nvSpPr>
      <xdr:spPr>
        <a:xfrm>
          <a:off x="10528300" y="6571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33274</xdr:rowOff>
    </xdr:from>
    <xdr:to>
      <xdr:col>15</xdr:col>
      <xdr:colOff>231775</xdr:colOff>
      <xdr:row>39</xdr:row>
      <xdr:rowOff>134874</xdr:rowOff>
    </xdr:to>
    <xdr:sp macro="" textlink="">
      <xdr:nvSpPr>
        <xdr:cNvPr id="290" name="フローチャート : 判断 289"/>
        <xdr:cNvSpPr/>
      </xdr:nvSpPr>
      <xdr:spPr>
        <a:xfrm>
          <a:off x="10426700" y="67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55401</xdr:rowOff>
    </xdr:from>
    <xdr:to>
      <xdr:col>14</xdr:col>
      <xdr:colOff>28575</xdr:colOff>
      <xdr:row>39</xdr:row>
      <xdr:rowOff>98878</xdr:rowOff>
    </xdr:to>
    <xdr:cxnSp macro="">
      <xdr:nvCxnSpPr>
        <xdr:cNvPr id="291" name="直線コネクタ 290"/>
        <xdr:cNvCxnSpPr/>
      </xdr:nvCxnSpPr>
      <xdr:spPr>
        <a:xfrm>
          <a:off x="8750300" y="6741951"/>
          <a:ext cx="889000" cy="4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37345</xdr:rowOff>
    </xdr:from>
    <xdr:to>
      <xdr:col>14</xdr:col>
      <xdr:colOff>79375</xdr:colOff>
      <xdr:row>39</xdr:row>
      <xdr:rowOff>138945</xdr:rowOff>
    </xdr:to>
    <xdr:sp macro="" textlink="">
      <xdr:nvSpPr>
        <xdr:cNvPr id="292" name="フローチャート : 判断 291"/>
        <xdr:cNvSpPr/>
      </xdr:nvSpPr>
      <xdr:spPr>
        <a:xfrm>
          <a:off x="9588500" y="672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155472</xdr:rowOff>
    </xdr:from>
    <xdr:ext cx="378565" cy="259045"/>
    <xdr:sp macro="" textlink="">
      <xdr:nvSpPr>
        <xdr:cNvPr id="293" name="テキスト ボックス 292"/>
        <xdr:cNvSpPr txBox="1"/>
      </xdr:nvSpPr>
      <xdr:spPr>
        <a:xfrm>
          <a:off x="9450017" y="6499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23092</xdr:rowOff>
    </xdr:from>
    <xdr:to>
      <xdr:col>12</xdr:col>
      <xdr:colOff>511175</xdr:colOff>
      <xdr:row>39</xdr:row>
      <xdr:rowOff>55401</xdr:rowOff>
    </xdr:to>
    <xdr:cxnSp macro="">
      <xdr:nvCxnSpPr>
        <xdr:cNvPr id="294" name="直線コネクタ 293"/>
        <xdr:cNvCxnSpPr/>
      </xdr:nvCxnSpPr>
      <xdr:spPr>
        <a:xfrm>
          <a:off x="7861300" y="6195292"/>
          <a:ext cx="889000" cy="5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17566</xdr:rowOff>
    </xdr:from>
    <xdr:to>
      <xdr:col>12</xdr:col>
      <xdr:colOff>561975</xdr:colOff>
      <xdr:row>39</xdr:row>
      <xdr:rowOff>119166</xdr:rowOff>
    </xdr:to>
    <xdr:sp macro="" textlink="">
      <xdr:nvSpPr>
        <xdr:cNvPr id="295" name="フローチャート : 判断 294"/>
        <xdr:cNvSpPr/>
      </xdr:nvSpPr>
      <xdr:spPr>
        <a:xfrm>
          <a:off x="8699500" y="67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110293</xdr:rowOff>
    </xdr:from>
    <xdr:ext cx="469744" cy="259045"/>
    <xdr:sp macro="" textlink="">
      <xdr:nvSpPr>
        <xdr:cNvPr id="296" name="テキスト ボックス 295"/>
        <xdr:cNvSpPr txBox="1"/>
      </xdr:nvSpPr>
      <xdr:spPr>
        <a:xfrm>
          <a:off x="8515427" y="679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40912</xdr:rowOff>
    </xdr:from>
    <xdr:to>
      <xdr:col>11</xdr:col>
      <xdr:colOff>307975</xdr:colOff>
      <xdr:row>36</xdr:row>
      <xdr:rowOff>23092</xdr:rowOff>
    </xdr:to>
    <xdr:cxnSp macro="">
      <xdr:nvCxnSpPr>
        <xdr:cNvPr id="297" name="直線コネクタ 296"/>
        <xdr:cNvCxnSpPr/>
      </xdr:nvCxnSpPr>
      <xdr:spPr>
        <a:xfrm>
          <a:off x="6972300" y="5184412"/>
          <a:ext cx="889000" cy="10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39</xdr:row>
      <xdr:rowOff>878</xdr:rowOff>
    </xdr:from>
    <xdr:to>
      <xdr:col>11</xdr:col>
      <xdr:colOff>358775</xdr:colOff>
      <xdr:row>39</xdr:row>
      <xdr:rowOff>102478</xdr:rowOff>
    </xdr:to>
    <xdr:sp macro="" textlink="">
      <xdr:nvSpPr>
        <xdr:cNvPr id="298" name="フローチャート : 判断 297"/>
        <xdr:cNvSpPr/>
      </xdr:nvSpPr>
      <xdr:spPr>
        <a:xfrm>
          <a:off x="7810500" y="66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93605</xdr:rowOff>
    </xdr:from>
    <xdr:ext cx="469744" cy="259045"/>
    <xdr:sp macro="" textlink="">
      <xdr:nvSpPr>
        <xdr:cNvPr id="299" name="テキスト ボックス 298"/>
        <xdr:cNvSpPr txBox="1"/>
      </xdr:nvSpPr>
      <xdr:spPr>
        <a:xfrm>
          <a:off x="7626427" y="67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39</xdr:row>
      <xdr:rowOff>824</xdr:rowOff>
    </xdr:from>
    <xdr:to>
      <xdr:col>10</xdr:col>
      <xdr:colOff>155575</xdr:colOff>
      <xdr:row>39</xdr:row>
      <xdr:rowOff>102424</xdr:rowOff>
    </xdr:to>
    <xdr:sp macro="" textlink="">
      <xdr:nvSpPr>
        <xdr:cNvPr id="300" name="フローチャート : 判断 299"/>
        <xdr:cNvSpPr/>
      </xdr:nvSpPr>
      <xdr:spPr>
        <a:xfrm>
          <a:off x="6921500" y="66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93551</xdr:rowOff>
    </xdr:from>
    <xdr:ext cx="469744" cy="259045"/>
    <xdr:sp macro="" textlink="">
      <xdr:nvSpPr>
        <xdr:cNvPr id="301" name="テキスト ボックス 300"/>
        <xdr:cNvSpPr txBox="1"/>
      </xdr:nvSpPr>
      <xdr:spPr>
        <a:xfrm>
          <a:off x="6737427" y="67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7" name="円/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11700</xdr:rowOff>
    </xdr:from>
    <xdr:ext cx="249299" cy="259045"/>
    <xdr:sp macro="" textlink="">
      <xdr:nvSpPr>
        <xdr:cNvPr id="308" name="労働費該当値テキスト"/>
        <xdr:cNvSpPr txBox="1"/>
      </xdr:nvSpPr>
      <xdr:spPr>
        <a:xfrm>
          <a:off x="10528300" y="6698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9" name="円/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0" name="テキスト ボックス 309"/>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4601</xdr:rowOff>
    </xdr:from>
    <xdr:to>
      <xdr:col>12</xdr:col>
      <xdr:colOff>561975</xdr:colOff>
      <xdr:row>39</xdr:row>
      <xdr:rowOff>106201</xdr:rowOff>
    </xdr:to>
    <xdr:sp macro="" textlink="">
      <xdr:nvSpPr>
        <xdr:cNvPr id="311" name="円/楕円 310"/>
        <xdr:cNvSpPr/>
      </xdr:nvSpPr>
      <xdr:spPr>
        <a:xfrm>
          <a:off x="8699500" y="669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122728</xdr:rowOff>
    </xdr:from>
    <xdr:ext cx="469744" cy="259045"/>
    <xdr:sp macro="" textlink="">
      <xdr:nvSpPr>
        <xdr:cNvPr id="312" name="テキスト ボックス 311"/>
        <xdr:cNvSpPr txBox="1"/>
      </xdr:nvSpPr>
      <xdr:spPr>
        <a:xfrm>
          <a:off x="8515427" y="646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143742</xdr:rowOff>
    </xdr:from>
    <xdr:to>
      <xdr:col>11</xdr:col>
      <xdr:colOff>358775</xdr:colOff>
      <xdr:row>36</xdr:row>
      <xdr:rowOff>73892</xdr:rowOff>
    </xdr:to>
    <xdr:sp macro="" textlink="">
      <xdr:nvSpPr>
        <xdr:cNvPr id="313" name="円/楕円 312"/>
        <xdr:cNvSpPr/>
      </xdr:nvSpPr>
      <xdr:spPr>
        <a:xfrm>
          <a:off x="7810500" y="61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90419</xdr:rowOff>
    </xdr:from>
    <xdr:ext cx="534377" cy="259045"/>
    <xdr:sp macro="" textlink="">
      <xdr:nvSpPr>
        <xdr:cNvPr id="314" name="テキスト ボックス 313"/>
        <xdr:cNvSpPr txBox="1"/>
      </xdr:nvSpPr>
      <xdr:spPr>
        <a:xfrm>
          <a:off x="7594111" y="5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161562</xdr:rowOff>
    </xdr:from>
    <xdr:to>
      <xdr:col>10</xdr:col>
      <xdr:colOff>155575</xdr:colOff>
      <xdr:row>30</xdr:row>
      <xdr:rowOff>91712</xdr:rowOff>
    </xdr:to>
    <xdr:sp macro="" textlink="">
      <xdr:nvSpPr>
        <xdr:cNvPr id="315" name="円/楕円 314"/>
        <xdr:cNvSpPr/>
      </xdr:nvSpPr>
      <xdr:spPr>
        <a:xfrm>
          <a:off x="6921500" y="513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28</xdr:row>
      <xdr:rowOff>108239</xdr:rowOff>
    </xdr:from>
    <xdr:ext cx="599010" cy="259045"/>
    <xdr:sp macro="" textlink="">
      <xdr:nvSpPr>
        <xdr:cNvPr id="316" name="テキスト ボックス 315"/>
        <xdr:cNvSpPr txBox="1"/>
      </xdr:nvSpPr>
      <xdr:spPr>
        <a:xfrm>
          <a:off x="6672794" y="490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30" name="テキスト ボックス 32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40" name="直線コネクタ 339"/>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41"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2" name="直線コネクタ 341"/>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3"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4" name="直線コネクタ 343"/>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42844</xdr:rowOff>
    </xdr:from>
    <xdr:to>
      <xdr:col>15</xdr:col>
      <xdr:colOff>180975</xdr:colOff>
      <xdr:row>58</xdr:row>
      <xdr:rowOff>133245</xdr:rowOff>
    </xdr:to>
    <xdr:cxnSp macro="">
      <xdr:nvCxnSpPr>
        <xdr:cNvPr id="345" name="直線コネクタ 344"/>
        <xdr:cNvCxnSpPr/>
      </xdr:nvCxnSpPr>
      <xdr:spPr>
        <a:xfrm>
          <a:off x="9639300" y="9986944"/>
          <a:ext cx="838200" cy="9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6"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7" name="フローチャート : 判断 346"/>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155572</xdr:rowOff>
    </xdr:from>
    <xdr:to>
      <xdr:col>14</xdr:col>
      <xdr:colOff>28575</xdr:colOff>
      <xdr:row>58</xdr:row>
      <xdr:rowOff>42844</xdr:rowOff>
    </xdr:to>
    <xdr:cxnSp macro="">
      <xdr:nvCxnSpPr>
        <xdr:cNvPr id="348" name="直線コネクタ 347"/>
        <xdr:cNvCxnSpPr/>
      </xdr:nvCxnSpPr>
      <xdr:spPr>
        <a:xfrm>
          <a:off x="8750300" y="9756772"/>
          <a:ext cx="889000" cy="2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9" name="フローチャート : 判断 348"/>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50" name="テキスト ボックス 349"/>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155572</xdr:rowOff>
    </xdr:from>
    <xdr:to>
      <xdr:col>12</xdr:col>
      <xdr:colOff>511175</xdr:colOff>
      <xdr:row>58</xdr:row>
      <xdr:rowOff>100401</xdr:rowOff>
    </xdr:to>
    <xdr:cxnSp macro="">
      <xdr:nvCxnSpPr>
        <xdr:cNvPr id="351" name="直線コネクタ 350"/>
        <xdr:cNvCxnSpPr/>
      </xdr:nvCxnSpPr>
      <xdr:spPr>
        <a:xfrm flipV="1">
          <a:off x="7861300" y="9756772"/>
          <a:ext cx="889000" cy="28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2" name="フローチャート : 判断 351"/>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3" name="テキスト ボックス 352"/>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54625</xdr:rowOff>
    </xdr:from>
    <xdr:to>
      <xdr:col>11</xdr:col>
      <xdr:colOff>307975</xdr:colOff>
      <xdr:row>58</xdr:row>
      <xdr:rowOff>100401</xdr:rowOff>
    </xdr:to>
    <xdr:cxnSp macro="">
      <xdr:nvCxnSpPr>
        <xdr:cNvPr id="354" name="直線コネクタ 353"/>
        <xdr:cNvCxnSpPr/>
      </xdr:nvCxnSpPr>
      <xdr:spPr>
        <a:xfrm>
          <a:off x="6972300" y="9998725"/>
          <a:ext cx="889000" cy="4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5" name="フローチャート : 判断 354"/>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6" name="テキスト ボックス 355"/>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7" name="フローチャート : 判断 356"/>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8" name="テキスト ボックス 357"/>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82445</xdr:rowOff>
    </xdr:from>
    <xdr:to>
      <xdr:col>15</xdr:col>
      <xdr:colOff>231775</xdr:colOff>
      <xdr:row>59</xdr:row>
      <xdr:rowOff>12595</xdr:rowOff>
    </xdr:to>
    <xdr:sp macro="" textlink="">
      <xdr:nvSpPr>
        <xdr:cNvPr id="364" name="円/楕円 363"/>
        <xdr:cNvSpPr/>
      </xdr:nvSpPr>
      <xdr:spPr>
        <a:xfrm>
          <a:off x="10426700" y="100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41822</xdr:rowOff>
    </xdr:from>
    <xdr:ext cx="599010" cy="259045"/>
    <xdr:sp macro="" textlink="">
      <xdr:nvSpPr>
        <xdr:cNvPr id="365" name="農林水産業費該当値テキスト"/>
        <xdr:cNvSpPr txBox="1"/>
      </xdr:nvSpPr>
      <xdr:spPr>
        <a:xfrm>
          <a:off x="10528300" y="981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163494</xdr:rowOff>
    </xdr:from>
    <xdr:to>
      <xdr:col>14</xdr:col>
      <xdr:colOff>79375</xdr:colOff>
      <xdr:row>58</xdr:row>
      <xdr:rowOff>93644</xdr:rowOff>
    </xdr:to>
    <xdr:sp macro="" textlink="">
      <xdr:nvSpPr>
        <xdr:cNvPr id="366" name="円/楕円 365"/>
        <xdr:cNvSpPr/>
      </xdr:nvSpPr>
      <xdr:spPr>
        <a:xfrm>
          <a:off x="9588500" y="9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110171</xdr:rowOff>
    </xdr:from>
    <xdr:ext cx="599010" cy="259045"/>
    <xdr:sp macro="" textlink="">
      <xdr:nvSpPr>
        <xdr:cNvPr id="367" name="テキスト ボックス 366"/>
        <xdr:cNvSpPr txBox="1"/>
      </xdr:nvSpPr>
      <xdr:spPr>
        <a:xfrm>
          <a:off x="9339794" y="97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104772</xdr:rowOff>
    </xdr:from>
    <xdr:to>
      <xdr:col>12</xdr:col>
      <xdr:colOff>561975</xdr:colOff>
      <xdr:row>57</xdr:row>
      <xdr:rowOff>34922</xdr:rowOff>
    </xdr:to>
    <xdr:sp macro="" textlink="">
      <xdr:nvSpPr>
        <xdr:cNvPr id="368" name="円/楕円 367"/>
        <xdr:cNvSpPr/>
      </xdr:nvSpPr>
      <xdr:spPr>
        <a:xfrm>
          <a:off x="8699500" y="97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55</xdr:row>
      <xdr:rowOff>51449</xdr:rowOff>
    </xdr:from>
    <xdr:ext cx="690189" cy="259045"/>
    <xdr:sp macro="" textlink="">
      <xdr:nvSpPr>
        <xdr:cNvPr id="369" name="テキスト ボックス 368"/>
        <xdr:cNvSpPr txBox="1"/>
      </xdr:nvSpPr>
      <xdr:spPr>
        <a:xfrm>
          <a:off x="8405204" y="948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1,058,341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49601</xdr:rowOff>
    </xdr:from>
    <xdr:to>
      <xdr:col>11</xdr:col>
      <xdr:colOff>358775</xdr:colOff>
      <xdr:row>58</xdr:row>
      <xdr:rowOff>151201</xdr:rowOff>
    </xdr:to>
    <xdr:sp macro="" textlink="">
      <xdr:nvSpPr>
        <xdr:cNvPr id="370" name="円/楕円 369"/>
        <xdr:cNvSpPr/>
      </xdr:nvSpPr>
      <xdr:spPr>
        <a:xfrm>
          <a:off x="7810500" y="99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167728</xdr:rowOff>
    </xdr:from>
    <xdr:ext cx="599010" cy="259045"/>
    <xdr:sp macro="" textlink="">
      <xdr:nvSpPr>
        <xdr:cNvPr id="371" name="テキスト ボックス 370"/>
        <xdr:cNvSpPr txBox="1"/>
      </xdr:nvSpPr>
      <xdr:spPr>
        <a:xfrm>
          <a:off x="7561794" y="976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3825</xdr:rowOff>
    </xdr:from>
    <xdr:to>
      <xdr:col>10</xdr:col>
      <xdr:colOff>155575</xdr:colOff>
      <xdr:row>58</xdr:row>
      <xdr:rowOff>105425</xdr:rowOff>
    </xdr:to>
    <xdr:sp macro="" textlink="">
      <xdr:nvSpPr>
        <xdr:cNvPr id="372" name="円/楕円 371"/>
        <xdr:cNvSpPr/>
      </xdr:nvSpPr>
      <xdr:spPr>
        <a:xfrm>
          <a:off x="6921500" y="99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121952</xdr:rowOff>
    </xdr:from>
    <xdr:ext cx="599010" cy="259045"/>
    <xdr:sp macro="" textlink="">
      <xdr:nvSpPr>
        <xdr:cNvPr id="373" name="テキスト ボックス 372"/>
        <xdr:cNvSpPr txBox="1"/>
      </xdr:nvSpPr>
      <xdr:spPr>
        <a:xfrm>
          <a:off x="6672794" y="972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7" name="直線コネクタ 396"/>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8"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9" name="直線コネクタ 398"/>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400"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401" name="直線コネクタ 400"/>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118288</xdr:rowOff>
    </xdr:from>
    <xdr:to>
      <xdr:col>15</xdr:col>
      <xdr:colOff>180975</xdr:colOff>
      <xdr:row>77</xdr:row>
      <xdr:rowOff>22051</xdr:rowOff>
    </xdr:to>
    <xdr:cxnSp macro="">
      <xdr:nvCxnSpPr>
        <xdr:cNvPr id="402" name="直線コネクタ 401"/>
        <xdr:cNvCxnSpPr/>
      </xdr:nvCxnSpPr>
      <xdr:spPr>
        <a:xfrm flipV="1">
          <a:off x="9639300" y="12977038"/>
          <a:ext cx="838200" cy="2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3"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4" name="フローチャート : 判断 403"/>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22051</xdr:rowOff>
    </xdr:from>
    <xdr:to>
      <xdr:col>14</xdr:col>
      <xdr:colOff>28575</xdr:colOff>
      <xdr:row>77</xdr:row>
      <xdr:rowOff>57316</xdr:rowOff>
    </xdr:to>
    <xdr:cxnSp macro="">
      <xdr:nvCxnSpPr>
        <xdr:cNvPr id="405" name="直線コネクタ 404"/>
        <xdr:cNvCxnSpPr/>
      </xdr:nvCxnSpPr>
      <xdr:spPr>
        <a:xfrm flipV="1">
          <a:off x="8750300" y="13223701"/>
          <a:ext cx="889000" cy="3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6" name="フローチャート : 判断 405"/>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7" name="テキスト ボックス 406"/>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49296</xdr:rowOff>
    </xdr:from>
    <xdr:to>
      <xdr:col>12</xdr:col>
      <xdr:colOff>511175</xdr:colOff>
      <xdr:row>77</xdr:row>
      <xdr:rowOff>57316</xdr:rowOff>
    </xdr:to>
    <xdr:cxnSp macro="">
      <xdr:nvCxnSpPr>
        <xdr:cNvPr id="408" name="直線コネクタ 407"/>
        <xdr:cNvCxnSpPr/>
      </xdr:nvCxnSpPr>
      <xdr:spPr>
        <a:xfrm>
          <a:off x="7861300" y="13250946"/>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9" name="フローチャート : 判断 408"/>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10" name="テキスト ボックス 409"/>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49296</xdr:rowOff>
    </xdr:from>
    <xdr:to>
      <xdr:col>11</xdr:col>
      <xdr:colOff>307975</xdr:colOff>
      <xdr:row>77</xdr:row>
      <xdr:rowOff>155466</xdr:rowOff>
    </xdr:to>
    <xdr:cxnSp macro="">
      <xdr:nvCxnSpPr>
        <xdr:cNvPr id="411" name="直線コネクタ 410"/>
        <xdr:cNvCxnSpPr/>
      </xdr:nvCxnSpPr>
      <xdr:spPr>
        <a:xfrm flipV="1">
          <a:off x="6972300" y="13250946"/>
          <a:ext cx="889000" cy="1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2" name="フローチャート : 判断 411"/>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3" name="テキスト ボックス 412"/>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4" name="フローチャート : 判断 413"/>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5" name="テキスト ボックス 414"/>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67488</xdr:rowOff>
    </xdr:from>
    <xdr:to>
      <xdr:col>15</xdr:col>
      <xdr:colOff>231775</xdr:colOff>
      <xdr:row>75</xdr:row>
      <xdr:rowOff>169087</xdr:rowOff>
    </xdr:to>
    <xdr:sp macro="" textlink="">
      <xdr:nvSpPr>
        <xdr:cNvPr id="421" name="円/楕円 420"/>
        <xdr:cNvSpPr/>
      </xdr:nvSpPr>
      <xdr:spPr>
        <a:xfrm>
          <a:off x="10426700" y="12926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90365</xdr:rowOff>
    </xdr:from>
    <xdr:ext cx="599010" cy="259045"/>
    <xdr:sp macro="" textlink="">
      <xdr:nvSpPr>
        <xdr:cNvPr id="422" name="商工費該当値テキスト"/>
        <xdr:cNvSpPr txBox="1"/>
      </xdr:nvSpPr>
      <xdr:spPr>
        <a:xfrm>
          <a:off x="10528300" y="127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160,620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142701</xdr:rowOff>
    </xdr:from>
    <xdr:to>
      <xdr:col>14</xdr:col>
      <xdr:colOff>79375</xdr:colOff>
      <xdr:row>77</xdr:row>
      <xdr:rowOff>72851</xdr:rowOff>
    </xdr:to>
    <xdr:sp macro="" textlink="">
      <xdr:nvSpPr>
        <xdr:cNvPr id="423" name="円/楕円 422"/>
        <xdr:cNvSpPr/>
      </xdr:nvSpPr>
      <xdr:spPr>
        <a:xfrm>
          <a:off x="9588500" y="131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89378</xdr:rowOff>
    </xdr:from>
    <xdr:ext cx="534377" cy="259045"/>
    <xdr:sp macro="" textlink="">
      <xdr:nvSpPr>
        <xdr:cNvPr id="424" name="テキスト ボックス 423"/>
        <xdr:cNvSpPr txBox="1"/>
      </xdr:nvSpPr>
      <xdr:spPr>
        <a:xfrm>
          <a:off x="9372111" y="1294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6516</xdr:rowOff>
    </xdr:from>
    <xdr:to>
      <xdr:col>12</xdr:col>
      <xdr:colOff>561975</xdr:colOff>
      <xdr:row>77</xdr:row>
      <xdr:rowOff>108116</xdr:rowOff>
    </xdr:to>
    <xdr:sp macro="" textlink="">
      <xdr:nvSpPr>
        <xdr:cNvPr id="425" name="円/楕円 424"/>
        <xdr:cNvSpPr/>
      </xdr:nvSpPr>
      <xdr:spPr>
        <a:xfrm>
          <a:off x="8699500" y="132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124643</xdr:rowOff>
    </xdr:from>
    <xdr:ext cx="534377" cy="259045"/>
    <xdr:sp macro="" textlink="">
      <xdr:nvSpPr>
        <xdr:cNvPr id="426" name="テキスト ボックス 425"/>
        <xdr:cNvSpPr txBox="1"/>
      </xdr:nvSpPr>
      <xdr:spPr>
        <a:xfrm>
          <a:off x="8483111" y="129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169946</xdr:rowOff>
    </xdr:from>
    <xdr:to>
      <xdr:col>11</xdr:col>
      <xdr:colOff>358775</xdr:colOff>
      <xdr:row>77</xdr:row>
      <xdr:rowOff>100096</xdr:rowOff>
    </xdr:to>
    <xdr:sp macro="" textlink="">
      <xdr:nvSpPr>
        <xdr:cNvPr id="427" name="円/楕円 426"/>
        <xdr:cNvSpPr/>
      </xdr:nvSpPr>
      <xdr:spPr>
        <a:xfrm>
          <a:off x="7810500" y="132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116623</xdr:rowOff>
    </xdr:from>
    <xdr:ext cx="534377" cy="259045"/>
    <xdr:sp macro="" textlink="">
      <xdr:nvSpPr>
        <xdr:cNvPr id="428" name="テキスト ボックス 427"/>
        <xdr:cNvSpPr txBox="1"/>
      </xdr:nvSpPr>
      <xdr:spPr>
        <a:xfrm>
          <a:off x="7594111" y="129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104666</xdr:rowOff>
    </xdr:from>
    <xdr:to>
      <xdr:col>10</xdr:col>
      <xdr:colOff>155575</xdr:colOff>
      <xdr:row>78</xdr:row>
      <xdr:rowOff>34816</xdr:rowOff>
    </xdr:to>
    <xdr:sp macro="" textlink="">
      <xdr:nvSpPr>
        <xdr:cNvPr id="429" name="円/楕円 428"/>
        <xdr:cNvSpPr/>
      </xdr:nvSpPr>
      <xdr:spPr>
        <a:xfrm>
          <a:off x="6921500" y="133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51343</xdr:rowOff>
    </xdr:from>
    <xdr:ext cx="534377" cy="259045"/>
    <xdr:sp macro="" textlink="">
      <xdr:nvSpPr>
        <xdr:cNvPr id="430" name="テキスト ボックス 429"/>
        <xdr:cNvSpPr txBox="1"/>
      </xdr:nvSpPr>
      <xdr:spPr>
        <a:xfrm>
          <a:off x="6705111" y="130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2" name="直線コネクタ 451"/>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3"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4" name="直線コネクタ 453"/>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5"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6" name="直線コネクタ 455"/>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78772</xdr:rowOff>
    </xdr:from>
    <xdr:to>
      <xdr:col>15</xdr:col>
      <xdr:colOff>180975</xdr:colOff>
      <xdr:row>98</xdr:row>
      <xdr:rowOff>90308</xdr:rowOff>
    </xdr:to>
    <xdr:cxnSp macro="">
      <xdr:nvCxnSpPr>
        <xdr:cNvPr id="457" name="直線コネクタ 456"/>
        <xdr:cNvCxnSpPr/>
      </xdr:nvCxnSpPr>
      <xdr:spPr>
        <a:xfrm>
          <a:off x="9639300" y="16880872"/>
          <a:ext cx="838200" cy="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8"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9" name="フローチャート : 判断 458"/>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23293</xdr:rowOff>
    </xdr:from>
    <xdr:to>
      <xdr:col>14</xdr:col>
      <xdr:colOff>28575</xdr:colOff>
      <xdr:row>98</xdr:row>
      <xdr:rowOff>78772</xdr:rowOff>
    </xdr:to>
    <xdr:cxnSp macro="">
      <xdr:nvCxnSpPr>
        <xdr:cNvPr id="460" name="直線コネクタ 459"/>
        <xdr:cNvCxnSpPr/>
      </xdr:nvCxnSpPr>
      <xdr:spPr>
        <a:xfrm>
          <a:off x="8750300" y="16825393"/>
          <a:ext cx="889000" cy="5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61" name="フローチャート : 判断 460"/>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2" name="テキスト ボックス 461"/>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43066</xdr:rowOff>
    </xdr:from>
    <xdr:to>
      <xdr:col>12</xdr:col>
      <xdr:colOff>511175</xdr:colOff>
      <xdr:row>98</xdr:row>
      <xdr:rowOff>23293</xdr:rowOff>
    </xdr:to>
    <xdr:cxnSp macro="">
      <xdr:nvCxnSpPr>
        <xdr:cNvPr id="463" name="直線コネクタ 462"/>
        <xdr:cNvCxnSpPr/>
      </xdr:nvCxnSpPr>
      <xdr:spPr>
        <a:xfrm>
          <a:off x="7861300" y="16673716"/>
          <a:ext cx="889000" cy="1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4" name="フローチャート : 判断 463"/>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5" name="テキスト ボックス 464"/>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43066</xdr:rowOff>
    </xdr:from>
    <xdr:to>
      <xdr:col>11</xdr:col>
      <xdr:colOff>307975</xdr:colOff>
      <xdr:row>97</xdr:row>
      <xdr:rowOff>116529</xdr:rowOff>
    </xdr:to>
    <xdr:cxnSp macro="">
      <xdr:nvCxnSpPr>
        <xdr:cNvPr id="466" name="直線コネクタ 465"/>
        <xdr:cNvCxnSpPr/>
      </xdr:nvCxnSpPr>
      <xdr:spPr>
        <a:xfrm flipV="1">
          <a:off x="6972300" y="16673716"/>
          <a:ext cx="889000" cy="7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7" name="フローチャート : 判断 466"/>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8" name="テキスト ボックス 467"/>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9" name="フローチャート : 判断 468"/>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70" name="テキスト ボックス 469"/>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39508</xdr:rowOff>
    </xdr:from>
    <xdr:to>
      <xdr:col>15</xdr:col>
      <xdr:colOff>231775</xdr:colOff>
      <xdr:row>98</xdr:row>
      <xdr:rowOff>141108</xdr:rowOff>
    </xdr:to>
    <xdr:sp macro="" textlink="">
      <xdr:nvSpPr>
        <xdr:cNvPr id="476" name="円/楕円 475"/>
        <xdr:cNvSpPr/>
      </xdr:nvSpPr>
      <xdr:spPr>
        <a:xfrm>
          <a:off x="10426700" y="168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7"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27972</xdr:rowOff>
    </xdr:from>
    <xdr:to>
      <xdr:col>14</xdr:col>
      <xdr:colOff>79375</xdr:colOff>
      <xdr:row>98</xdr:row>
      <xdr:rowOff>129572</xdr:rowOff>
    </xdr:to>
    <xdr:sp macro="" textlink="">
      <xdr:nvSpPr>
        <xdr:cNvPr id="478" name="円/楕円 477"/>
        <xdr:cNvSpPr/>
      </xdr:nvSpPr>
      <xdr:spPr>
        <a:xfrm>
          <a:off x="9588500" y="168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120699</xdr:rowOff>
    </xdr:from>
    <xdr:ext cx="599010" cy="259045"/>
    <xdr:sp macro="" textlink="">
      <xdr:nvSpPr>
        <xdr:cNvPr id="479" name="テキスト ボックス 478"/>
        <xdr:cNvSpPr txBox="1"/>
      </xdr:nvSpPr>
      <xdr:spPr>
        <a:xfrm>
          <a:off x="9339794" y="1692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143943</xdr:rowOff>
    </xdr:from>
    <xdr:to>
      <xdr:col>12</xdr:col>
      <xdr:colOff>561975</xdr:colOff>
      <xdr:row>98</xdr:row>
      <xdr:rowOff>74093</xdr:rowOff>
    </xdr:to>
    <xdr:sp macro="" textlink="">
      <xdr:nvSpPr>
        <xdr:cNvPr id="480" name="円/楕円 479"/>
        <xdr:cNvSpPr/>
      </xdr:nvSpPr>
      <xdr:spPr>
        <a:xfrm>
          <a:off x="8699500" y="167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90620</xdr:rowOff>
    </xdr:from>
    <xdr:ext cx="599010" cy="259045"/>
    <xdr:sp macro="" textlink="">
      <xdr:nvSpPr>
        <xdr:cNvPr id="481" name="テキスト ボックス 480"/>
        <xdr:cNvSpPr txBox="1"/>
      </xdr:nvSpPr>
      <xdr:spPr>
        <a:xfrm>
          <a:off x="8450794" y="1654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254,609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163716</xdr:rowOff>
    </xdr:from>
    <xdr:to>
      <xdr:col>11</xdr:col>
      <xdr:colOff>358775</xdr:colOff>
      <xdr:row>97</xdr:row>
      <xdr:rowOff>93866</xdr:rowOff>
    </xdr:to>
    <xdr:sp macro="" textlink="">
      <xdr:nvSpPr>
        <xdr:cNvPr id="482" name="円/楕円 481"/>
        <xdr:cNvSpPr/>
      </xdr:nvSpPr>
      <xdr:spPr>
        <a:xfrm>
          <a:off x="7810500" y="166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110393</xdr:rowOff>
    </xdr:from>
    <xdr:ext cx="599010" cy="259045"/>
    <xdr:sp macro="" textlink="">
      <xdr:nvSpPr>
        <xdr:cNvPr id="483" name="テキスト ボックス 482"/>
        <xdr:cNvSpPr txBox="1"/>
      </xdr:nvSpPr>
      <xdr:spPr>
        <a:xfrm>
          <a:off x="7561794" y="16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586,362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65729</xdr:rowOff>
    </xdr:from>
    <xdr:to>
      <xdr:col>10</xdr:col>
      <xdr:colOff>155575</xdr:colOff>
      <xdr:row>97</xdr:row>
      <xdr:rowOff>167329</xdr:rowOff>
    </xdr:to>
    <xdr:sp macro="" textlink="">
      <xdr:nvSpPr>
        <xdr:cNvPr id="484" name="円/楕円 483"/>
        <xdr:cNvSpPr/>
      </xdr:nvSpPr>
      <xdr:spPr>
        <a:xfrm>
          <a:off x="6921500" y="166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12406</xdr:rowOff>
    </xdr:from>
    <xdr:ext cx="599010" cy="259045"/>
    <xdr:sp macro="" textlink="">
      <xdr:nvSpPr>
        <xdr:cNvPr id="485" name="テキスト ボックス 484"/>
        <xdr:cNvSpPr txBox="1"/>
      </xdr:nvSpPr>
      <xdr:spPr>
        <a:xfrm>
          <a:off x="6672794" y="1647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9" name="直線コネクタ 508"/>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10"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11" name="直線コネクタ 510"/>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2"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3" name="直線コネクタ 512"/>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147244</xdr:rowOff>
    </xdr:from>
    <xdr:to>
      <xdr:col>23</xdr:col>
      <xdr:colOff>517525</xdr:colOff>
      <xdr:row>37</xdr:row>
      <xdr:rowOff>22535</xdr:rowOff>
    </xdr:to>
    <xdr:cxnSp macro="">
      <xdr:nvCxnSpPr>
        <xdr:cNvPr id="514" name="直線コネクタ 513"/>
        <xdr:cNvCxnSpPr/>
      </xdr:nvCxnSpPr>
      <xdr:spPr>
        <a:xfrm flipV="1">
          <a:off x="15481300" y="5462194"/>
          <a:ext cx="838200" cy="90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5"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6" name="フローチャート : 判断 515"/>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2304</xdr:rowOff>
    </xdr:from>
    <xdr:to>
      <xdr:col>22</xdr:col>
      <xdr:colOff>365125</xdr:colOff>
      <xdr:row>37</xdr:row>
      <xdr:rowOff>22535</xdr:rowOff>
    </xdr:to>
    <xdr:cxnSp macro="">
      <xdr:nvCxnSpPr>
        <xdr:cNvPr id="517" name="直線コネクタ 516"/>
        <xdr:cNvCxnSpPr/>
      </xdr:nvCxnSpPr>
      <xdr:spPr>
        <a:xfrm>
          <a:off x="14592300" y="6174504"/>
          <a:ext cx="8890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8" name="フローチャート : 判断 517"/>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9" name="テキスト ボックス 518"/>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98377</xdr:rowOff>
    </xdr:from>
    <xdr:to>
      <xdr:col>21</xdr:col>
      <xdr:colOff>161925</xdr:colOff>
      <xdr:row>36</xdr:row>
      <xdr:rowOff>2304</xdr:rowOff>
    </xdr:to>
    <xdr:cxnSp macro="">
      <xdr:nvCxnSpPr>
        <xdr:cNvPr id="520" name="直線コネクタ 519"/>
        <xdr:cNvCxnSpPr/>
      </xdr:nvCxnSpPr>
      <xdr:spPr>
        <a:xfrm>
          <a:off x="13703300" y="5927677"/>
          <a:ext cx="889000" cy="2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21" name="フローチャート : 判断 520"/>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2" name="テキスト ボックス 521"/>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98377</xdr:rowOff>
    </xdr:from>
    <xdr:to>
      <xdr:col>19</xdr:col>
      <xdr:colOff>644525</xdr:colOff>
      <xdr:row>36</xdr:row>
      <xdr:rowOff>154460</xdr:rowOff>
    </xdr:to>
    <xdr:cxnSp macro="">
      <xdr:nvCxnSpPr>
        <xdr:cNvPr id="523" name="直線コネクタ 522"/>
        <xdr:cNvCxnSpPr/>
      </xdr:nvCxnSpPr>
      <xdr:spPr>
        <a:xfrm flipV="1">
          <a:off x="12814300" y="5927677"/>
          <a:ext cx="889000" cy="3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4" name="フローチャート : 判断 523"/>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5" name="テキスト ボックス 524"/>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6" name="フローチャート : 判断 525"/>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7" name="テキスト ボックス 526"/>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96444</xdr:rowOff>
    </xdr:from>
    <xdr:to>
      <xdr:col>23</xdr:col>
      <xdr:colOff>568325</xdr:colOff>
      <xdr:row>32</xdr:row>
      <xdr:rowOff>26594</xdr:rowOff>
    </xdr:to>
    <xdr:sp macro="" textlink="">
      <xdr:nvSpPr>
        <xdr:cNvPr id="533" name="円/楕円 532"/>
        <xdr:cNvSpPr/>
      </xdr:nvSpPr>
      <xdr:spPr>
        <a:xfrm>
          <a:off x="16268700" y="54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119321</xdr:rowOff>
    </xdr:from>
    <xdr:ext cx="599010" cy="259045"/>
    <xdr:sp macro="" textlink="">
      <xdr:nvSpPr>
        <xdr:cNvPr id="534" name="消防費該当値テキスト"/>
        <xdr:cNvSpPr txBox="1"/>
      </xdr:nvSpPr>
      <xdr:spPr>
        <a:xfrm>
          <a:off x="16370300" y="52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166,510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143185</xdr:rowOff>
    </xdr:from>
    <xdr:to>
      <xdr:col>22</xdr:col>
      <xdr:colOff>415925</xdr:colOff>
      <xdr:row>37</xdr:row>
      <xdr:rowOff>73335</xdr:rowOff>
    </xdr:to>
    <xdr:sp macro="" textlink="">
      <xdr:nvSpPr>
        <xdr:cNvPr id="535" name="円/楕円 534"/>
        <xdr:cNvSpPr/>
      </xdr:nvSpPr>
      <xdr:spPr>
        <a:xfrm>
          <a:off x="15430500" y="63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64462</xdr:rowOff>
    </xdr:from>
    <xdr:ext cx="534377" cy="259045"/>
    <xdr:sp macro="" textlink="">
      <xdr:nvSpPr>
        <xdr:cNvPr id="536" name="テキスト ボックス 535"/>
        <xdr:cNvSpPr txBox="1"/>
      </xdr:nvSpPr>
      <xdr:spPr>
        <a:xfrm>
          <a:off x="15214111" y="640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122954</xdr:rowOff>
    </xdr:from>
    <xdr:to>
      <xdr:col>21</xdr:col>
      <xdr:colOff>212725</xdr:colOff>
      <xdr:row>36</xdr:row>
      <xdr:rowOff>53104</xdr:rowOff>
    </xdr:to>
    <xdr:sp macro="" textlink="">
      <xdr:nvSpPr>
        <xdr:cNvPr id="537" name="円/楕円 536"/>
        <xdr:cNvSpPr/>
      </xdr:nvSpPr>
      <xdr:spPr>
        <a:xfrm>
          <a:off x="14541500" y="6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69631</xdr:rowOff>
    </xdr:from>
    <xdr:ext cx="534377" cy="259045"/>
    <xdr:sp macro="" textlink="">
      <xdr:nvSpPr>
        <xdr:cNvPr id="538" name="テキスト ボックス 537"/>
        <xdr:cNvSpPr txBox="1"/>
      </xdr:nvSpPr>
      <xdr:spPr>
        <a:xfrm>
          <a:off x="14325111" y="58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73,031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47577</xdr:rowOff>
    </xdr:from>
    <xdr:to>
      <xdr:col>20</xdr:col>
      <xdr:colOff>9525</xdr:colOff>
      <xdr:row>34</xdr:row>
      <xdr:rowOff>149177</xdr:rowOff>
    </xdr:to>
    <xdr:sp macro="" textlink="">
      <xdr:nvSpPr>
        <xdr:cNvPr id="539" name="円/楕円 538"/>
        <xdr:cNvSpPr/>
      </xdr:nvSpPr>
      <xdr:spPr>
        <a:xfrm>
          <a:off x="13652500" y="58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32</xdr:row>
      <xdr:rowOff>165704</xdr:rowOff>
    </xdr:from>
    <xdr:ext cx="599010" cy="259045"/>
    <xdr:sp macro="" textlink="">
      <xdr:nvSpPr>
        <xdr:cNvPr id="540" name="テキスト ボックス 539"/>
        <xdr:cNvSpPr txBox="1"/>
      </xdr:nvSpPr>
      <xdr:spPr>
        <a:xfrm>
          <a:off x="13403794" y="565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103660</xdr:rowOff>
    </xdr:from>
    <xdr:to>
      <xdr:col>18</xdr:col>
      <xdr:colOff>492125</xdr:colOff>
      <xdr:row>37</xdr:row>
      <xdr:rowOff>33810</xdr:rowOff>
    </xdr:to>
    <xdr:sp macro="" textlink="">
      <xdr:nvSpPr>
        <xdr:cNvPr id="541" name="円/楕円 540"/>
        <xdr:cNvSpPr/>
      </xdr:nvSpPr>
      <xdr:spPr>
        <a:xfrm>
          <a:off x="12763500" y="627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50337</xdr:rowOff>
    </xdr:from>
    <xdr:ext cx="534377" cy="259045"/>
    <xdr:sp macro="" textlink="">
      <xdr:nvSpPr>
        <xdr:cNvPr id="542" name="テキスト ボックス 541"/>
        <xdr:cNvSpPr txBox="1"/>
      </xdr:nvSpPr>
      <xdr:spPr>
        <a:xfrm>
          <a:off x="12547111" y="60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6" name="直線コネクタ 565"/>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7"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8" name="直線コネクタ 567"/>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9"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70" name="直線コネクタ 569"/>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63688</xdr:rowOff>
    </xdr:from>
    <xdr:to>
      <xdr:col>23</xdr:col>
      <xdr:colOff>517525</xdr:colOff>
      <xdr:row>57</xdr:row>
      <xdr:rowOff>45326</xdr:rowOff>
    </xdr:to>
    <xdr:cxnSp macro="">
      <xdr:nvCxnSpPr>
        <xdr:cNvPr id="571" name="直線コネクタ 570"/>
        <xdr:cNvCxnSpPr/>
      </xdr:nvCxnSpPr>
      <xdr:spPr>
        <a:xfrm flipV="1">
          <a:off x="15481300" y="9664888"/>
          <a:ext cx="838200" cy="1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2"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3" name="フローチャート : 判断 572"/>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45326</xdr:rowOff>
    </xdr:from>
    <xdr:to>
      <xdr:col>22</xdr:col>
      <xdr:colOff>365125</xdr:colOff>
      <xdr:row>57</xdr:row>
      <xdr:rowOff>93618</xdr:rowOff>
    </xdr:to>
    <xdr:cxnSp macro="">
      <xdr:nvCxnSpPr>
        <xdr:cNvPr id="574" name="直線コネクタ 573"/>
        <xdr:cNvCxnSpPr/>
      </xdr:nvCxnSpPr>
      <xdr:spPr>
        <a:xfrm flipV="1">
          <a:off x="14592300" y="9817976"/>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5" name="フローチャート : 判断 574"/>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6" name="テキスト ボックス 575"/>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93618</xdr:rowOff>
    </xdr:from>
    <xdr:to>
      <xdr:col>21</xdr:col>
      <xdr:colOff>161925</xdr:colOff>
      <xdr:row>57</xdr:row>
      <xdr:rowOff>126598</xdr:rowOff>
    </xdr:to>
    <xdr:cxnSp macro="">
      <xdr:nvCxnSpPr>
        <xdr:cNvPr id="577" name="直線コネクタ 576"/>
        <xdr:cNvCxnSpPr/>
      </xdr:nvCxnSpPr>
      <xdr:spPr>
        <a:xfrm flipV="1">
          <a:off x="13703300" y="9866268"/>
          <a:ext cx="889000" cy="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8" name="フローチャート : 判断 577"/>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9" name="テキスト ボックス 578"/>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97282</xdr:rowOff>
    </xdr:from>
    <xdr:to>
      <xdr:col>19</xdr:col>
      <xdr:colOff>644525</xdr:colOff>
      <xdr:row>57</xdr:row>
      <xdr:rowOff>126598</xdr:rowOff>
    </xdr:to>
    <xdr:cxnSp macro="">
      <xdr:nvCxnSpPr>
        <xdr:cNvPr id="580" name="直線コネクタ 579"/>
        <xdr:cNvCxnSpPr/>
      </xdr:nvCxnSpPr>
      <xdr:spPr>
        <a:xfrm>
          <a:off x="12814300" y="9869932"/>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81" name="フローチャート : 判断 580"/>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2" name="テキスト ボックス 581"/>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3" name="フローチャート : 判断 582"/>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4" name="テキスト ボックス 583"/>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12888</xdr:rowOff>
    </xdr:from>
    <xdr:to>
      <xdr:col>23</xdr:col>
      <xdr:colOff>568325</xdr:colOff>
      <xdr:row>56</xdr:row>
      <xdr:rowOff>114488</xdr:rowOff>
    </xdr:to>
    <xdr:sp macro="" textlink="">
      <xdr:nvSpPr>
        <xdr:cNvPr id="590" name="円/楕円 589"/>
        <xdr:cNvSpPr/>
      </xdr:nvSpPr>
      <xdr:spPr>
        <a:xfrm>
          <a:off x="16268700" y="96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35765</xdr:rowOff>
    </xdr:from>
    <xdr:ext cx="599010" cy="259045"/>
    <xdr:sp macro="" textlink="">
      <xdr:nvSpPr>
        <xdr:cNvPr id="591" name="教育費該当値テキスト"/>
        <xdr:cNvSpPr txBox="1"/>
      </xdr:nvSpPr>
      <xdr:spPr>
        <a:xfrm>
          <a:off x="16370300" y="946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259,901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165976</xdr:rowOff>
    </xdr:from>
    <xdr:to>
      <xdr:col>22</xdr:col>
      <xdr:colOff>415925</xdr:colOff>
      <xdr:row>57</xdr:row>
      <xdr:rowOff>96126</xdr:rowOff>
    </xdr:to>
    <xdr:sp macro="" textlink="">
      <xdr:nvSpPr>
        <xdr:cNvPr id="592" name="円/楕円 591"/>
        <xdr:cNvSpPr/>
      </xdr:nvSpPr>
      <xdr:spPr>
        <a:xfrm>
          <a:off x="15430500" y="97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112653</xdr:rowOff>
    </xdr:from>
    <xdr:ext cx="599010" cy="259045"/>
    <xdr:sp macro="" textlink="">
      <xdr:nvSpPr>
        <xdr:cNvPr id="593" name="テキスト ボックス 592"/>
        <xdr:cNvSpPr txBox="1"/>
      </xdr:nvSpPr>
      <xdr:spPr>
        <a:xfrm>
          <a:off x="15181794" y="954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42818</xdr:rowOff>
    </xdr:from>
    <xdr:to>
      <xdr:col>21</xdr:col>
      <xdr:colOff>212725</xdr:colOff>
      <xdr:row>57</xdr:row>
      <xdr:rowOff>144418</xdr:rowOff>
    </xdr:to>
    <xdr:sp macro="" textlink="">
      <xdr:nvSpPr>
        <xdr:cNvPr id="594" name="円/楕円 593"/>
        <xdr:cNvSpPr/>
      </xdr:nvSpPr>
      <xdr:spPr>
        <a:xfrm>
          <a:off x="14541500" y="9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160945</xdr:rowOff>
    </xdr:from>
    <xdr:ext cx="599010" cy="259045"/>
    <xdr:sp macro="" textlink="">
      <xdr:nvSpPr>
        <xdr:cNvPr id="595" name="テキスト ボックス 594"/>
        <xdr:cNvSpPr txBox="1"/>
      </xdr:nvSpPr>
      <xdr:spPr>
        <a:xfrm>
          <a:off x="14292794" y="95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75798</xdr:rowOff>
    </xdr:from>
    <xdr:to>
      <xdr:col>20</xdr:col>
      <xdr:colOff>9525</xdr:colOff>
      <xdr:row>58</xdr:row>
      <xdr:rowOff>5948</xdr:rowOff>
    </xdr:to>
    <xdr:sp macro="" textlink="">
      <xdr:nvSpPr>
        <xdr:cNvPr id="596" name="円/楕円 595"/>
        <xdr:cNvSpPr/>
      </xdr:nvSpPr>
      <xdr:spPr>
        <a:xfrm>
          <a:off x="13652500" y="98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22475</xdr:rowOff>
    </xdr:from>
    <xdr:ext cx="599010" cy="259045"/>
    <xdr:sp macro="" textlink="">
      <xdr:nvSpPr>
        <xdr:cNvPr id="597" name="テキスト ボックス 596"/>
        <xdr:cNvSpPr txBox="1"/>
      </xdr:nvSpPr>
      <xdr:spPr>
        <a:xfrm>
          <a:off x="13403794" y="962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46482</xdr:rowOff>
    </xdr:from>
    <xdr:to>
      <xdr:col>18</xdr:col>
      <xdr:colOff>492125</xdr:colOff>
      <xdr:row>57</xdr:row>
      <xdr:rowOff>148082</xdr:rowOff>
    </xdr:to>
    <xdr:sp macro="" textlink="">
      <xdr:nvSpPr>
        <xdr:cNvPr id="598" name="円/楕円 597"/>
        <xdr:cNvSpPr/>
      </xdr:nvSpPr>
      <xdr:spPr>
        <a:xfrm>
          <a:off x="127635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164609</xdr:rowOff>
    </xdr:from>
    <xdr:ext cx="599010" cy="259045"/>
    <xdr:sp macro="" textlink="">
      <xdr:nvSpPr>
        <xdr:cNvPr id="599" name="テキスト ボックス 598"/>
        <xdr:cNvSpPr txBox="1"/>
      </xdr:nvSpPr>
      <xdr:spPr>
        <a:xfrm>
          <a:off x="12514794" y="959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3" name="直線コネクタ 622"/>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6"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7" name="直線コネクタ 626"/>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9"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30" name="フローチャート : 判断 629"/>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2" name="フローチャート : 判断 631"/>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3" name="テキスト ボックス 632"/>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5" name="フローチャート : 判断 634"/>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6" name="テキスト ボックス 635"/>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65413</xdr:rowOff>
    </xdr:from>
    <xdr:to>
      <xdr:col>19</xdr:col>
      <xdr:colOff>644525</xdr:colOff>
      <xdr:row>79</xdr:row>
      <xdr:rowOff>44450</xdr:rowOff>
    </xdr:to>
    <xdr:cxnSp macro="">
      <xdr:nvCxnSpPr>
        <xdr:cNvPr id="637" name="直線コネクタ 636"/>
        <xdr:cNvCxnSpPr/>
      </xdr:nvCxnSpPr>
      <xdr:spPr>
        <a:xfrm>
          <a:off x="12814300" y="13438513"/>
          <a:ext cx="889000" cy="1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8" name="フローチャート : 判断 637"/>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9" name="テキスト ボックス 638"/>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40" name="フローチャート : 判断 639"/>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41" name="テキスト ボックス 640"/>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14613</xdr:rowOff>
    </xdr:from>
    <xdr:to>
      <xdr:col>18</xdr:col>
      <xdr:colOff>492125</xdr:colOff>
      <xdr:row>78</xdr:row>
      <xdr:rowOff>116213</xdr:rowOff>
    </xdr:to>
    <xdr:sp macro="" textlink="">
      <xdr:nvSpPr>
        <xdr:cNvPr id="655" name="円/楕円 654"/>
        <xdr:cNvSpPr/>
      </xdr:nvSpPr>
      <xdr:spPr>
        <a:xfrm>
          <a:off x="12763500" y="133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132740</xdr:rowOff>
    </xdr:from>
    <xdr:ext cx="534377" cy="259045"/>
    <xdr:sp macro="" textlink="">
      <xdr:nvSpPr>
        <xdr:cNvPr id="656" name="テキスト ボックス 655"/>
        <xdr:cNvSpPr txBox="1"/>
      </xdr:nvSpPr>
      <xdr:spPr>
        <a:xfrm>
          <a:off x="12547111" y="131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80" name="直線コネクタ 679"/>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81"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2" name="直線コネクタ 681"/>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3"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4" name="直線コネクタ 683"/>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37071</xdr:rowOff>
    </xdr:from>
    <xdr:to>
      <xdr:col>23</xdr:col>
      <xdr:colOff>517525</xdr:colOff>
      <xdr:row>97</xdr:row>
      <xdr:rowOff>64306</xdr:rowOff>
    </xdr:to>
    <xdr:cxnSp macro="">
      <xdr:nvCxnSpPr>
        <xdr:cNvPr id="685" name="直線コネクタ 684"/>
        <xdr:cNvCxnSpPr/>
      </xdr:nvCxnSpPr>
      <xdr:spPr>
        <a:xfrm>
          <a:off x="15481300" y="16667721"/>
          <a:ext cx="8382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6"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7" name="フローチャート : 判断 686"/>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30417</xdr:rowOff>
    </xdr:from>
    <xdr:to>
      <xdr:col>22</xdr:col>
      <xdr:colOff>365125</xdr:colOff>
      <xdr:row>97</xdr:row>
      <xdr:rowOff>37071</xdr:rowOff>
    </xdr:to>
    <xdr:cxnSp macro="">
      <xdr:nvCxnSpPr>
        <xdr:cNvPr id="688" name="直線コネクタ 687"/>
        <xdr:cNvCxnSpPr/>
      </xdr:nvCxnSpPr>
      <xdr:spPr>
        <a:xfrm>
          <a:off x="14592300" y="16661067"/>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9" name="フローチャート : 判断 688"/>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90" name="テキスト ボックス 689"/>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30417</xdr:rowOff>
    </xdr:from>
    <xdr:to>
      <xdr:col>21</xdr:col>
      <xdr:colOff>161925</xdr:colOff>
      <xdr:row>97</xdr:row>
      <xdr:rowOff>114317</xdr:rowOff>
    </xdr:to>
    <xdr:cxnSp macro="">
      <xdr:nvCxnSpPr>
        <xdr:cNvPr id="691" name="直線コネクタ 690"/>
        <xdr:cNvCxnSpPr/>
      </xdr:nvCxnSpPr>
      <xdr:spPr>
        <a:xfrm flipV="1">
          <a:off x="13703300" y="16661067"/>
          <a:ext cx="889000" cy="8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2" name="フローチャート : 判断 691"/>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3" name="テキスト ボックス 692"/>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55418</xdr:rowOff>
    </xdr:from>
    <xdr:to>
      <xdr:col>19</xdr:col>
      <xdr:colOff>644525</xdr:colOff>
      <xdr:row>97</xdr:row>
      <xdr:rowOff>114317</xdr:rowOff>
    </xdr:to>
    <xdr:cxnSp macro="">
      <xdr:nvCxnSpPr>
        <xdr:cNvPr id="694" name="直線コネクタ 693"/>
        <xdr:cNvCxnSpPr/>
      </xdr:nvCxnSpPr>
      <xdr:spPr>
        <a:xfrm>
          <a:off x="12814300" y="16686068"/>
          <a:ext cx="889000" cy="5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5" name="フローチャート : 判断 694"/>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6" name="テキスト ボックス 695"/>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7" name="フローチャート : 判断 696"/>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8" name="テキスト ボックス 697"/>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13506</xdr:rowOff>
    </xdr:from>
    <xdr:to>
      <xdr:col>23</xdr:col>
      <xdr:colOff>568325</xdr:colOff>
      <xdr:row>97</xdr:row>
      <xdr:rowOff>115106</xdr:rowOff>
    </xdr:to>
    <xdr:sp macro="" textlink="">
      <xdr:nvSpPr>
        <xdr:cNvPr id="704" name="円/楕円 703"/>
        <xdr:cNvSpPr/>
      </xdr:nvSpPr>
      <xdr:spPr>
        <a:xfrm>
          <a:off x="16268700" y="166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36383</xdr:rowOff>
    </xdr:from>
    <xdr:ext cx="599010" cy="259045"/>
    <xdr:sp macro="" textlink="">
      <xdr:nvSpPr>
        <xdr:cNvPr id="705" name="公債費該当値テキスト"/>
        <xdr:cNvSpPr txBox="1"/>
      </xdr:nvSpPr>
      <xdr:spPr>
        <a:xfrm>
          <a:off x="16370300" y="1649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157721</xdr:rowOff>
    </xdr:from>
    <xdr:to>
      <xdr:col>22</xdr:col>
      <xdr:colOff>415925</xdr:colOff>
      <xdr:row>97</xdr:row>
      <xdr:rowOff>87871</xdr:rowOff>
    </xdr:to>
    <xdr:sp macro="" textlink="">
      <xdr:nvSpPr>
        <xdr:cNvPr id="706" name="円/楕円 705"/>
        <xdr:cNvSpPr/>
      </xdr:nvSpPr>
      <xdr:spPr>
        <a:xfrm>
          <a:off x="15430500" y="166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104398</xdr:rowOff>
    </xdr:from>
    <xdr:ext cx="599010" cy="259045"/>
    <xdr:sp macro="" textlink="">
      <xdr:nvSpPr>
        <xdr:cNvPr id="707" name="テキスト ボックス 706"/>
        <xdr:cNvSpPr txBox="1"/>
      </xdr:nvSpPr>
      <xdr:spPr>
        <a:xfrm>
          <a:off x="15181794" y="1639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151067</xdr:rowOff>
    </xdr:from>
    <xdr:to>
      <xdr:col>21</xdr:col>
      <xdr:colOff>212725</xdr:colOff>
      <xdr:row>97</xdr:row>
      <xdr:rowOff>81217</xdr:rowOff>
    </xdr:to>
    <xdr:sp macro="" textlink="">
      <xdr:nvSpPr>
        <xdr:cNvPr id="708" name="円/楕円 707"/>
        <xdr:cNvSpPr/>
      </xdr:nvSpPr>
      <xdr:spPr>
        <a:xfrm>
          <a:off x="14541500" y="166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97744</xdr:rowOff>
    </xdr:from>
    <xdr:ext cx="599010" cy="259045"/>
    <xdr:sp macro="" textlink="">
      <xdr:nvSpPr>
        <xdr:cNvPr id="709" name="テキスト ボックス 708"/>
        <xdr:cNvSpPr txBox="1"/>
      </xdr:nvSpPr>
      <xdr:spPr>
        <a:xfrm>
          <a:off x="14292794" y="1638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63517</xdr:rowOff>
    </xdr:from>
    <xdr:to>
      <xdr:col>20</xdr:col>
      <xdr:colOff>9525</xdr:colOff>
      <xdr:row>97</xdr:row>
      <xdr:rowOff>165117</xdr:rowOff>
    </xdr:to>
    <xdr:sp macro="" textlink="">
      <xdr:nvSpPr>
        <xdr:cNvPr id="710" name="円/楕円 709"/>
        <xdr:cNvSpPr/>
      </xdr:nvSpPr>
      <xdr:spPr>
        <a:xfrm>
          <a:off x="13652500" y="166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10194</xdr:rowOff>
    </xdr:from>
    <xdr:ext cx="599010" cy="259045"/>
    <xdr:sp macro="" textlink="">
      <xdr:nvSpPr>
        <xdr:cNvPr id="711" name="テキスト ボックス 710"/>
        <xdr:cNvSpPr txBox="1"/>
      </xdr:nvSpPr>
      <xdr:spPr>
        <a:xfrm>
          <a:off x="13403794" y="164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4618</xdr:rowOff>
    </xdr:from>
    <xdr:to>
      <xdr:col>18</xdr:col>
      <xdr:colOff>492125</xdr:colOff>
      <xdr:row>97</xdr:row>
      <xdr:rowOff>106218</xdr:rowOff>
    </xdr:to>
    <xdr:sp macro="" textlink="">
      <xdr:nvSpPr>
        <xdr:cNvPr id="712" name="円/楕円 711"/>
        <xdr:cNvSpPr/>
      </xdr:nvSpPr>
      <xdr:spPr>
        <a:xfrm>
          <a:off x="12763500" y="166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122745</xdr:rowOff>
    </xdr:from>
    <xdr:ext cx="599010" cy="259045"/>
    <xdr:sp macro="" textlink="">
      <xdr:nvSpPr>
        <xdr:cNvPr id="713" name="テキスト ボックス 712"/>
        <xdr:cNvSpPr txBox="1"/>
      </xdr:nvSpPr>
      <xdr:spPr>
        <a:xfrm>
          <a:off x="12514794" y="1641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7" name="テキスト ボックス 72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9" name="テキスト ボックス 72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31" name="テキスト ボックス 73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35" name="テキスト ボックス 73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70679</xdr:rowOff>
    </xdr:from>
    <xdr:to>
      <xdr:col>32</xdr:col>
      <xdr:colOff>186689</xdr:colOff>
      <xdr:row>39</xdr:row>
      <xdr:rowOff>98878</xdr:rowOff>
    </xdr:to>
    <xdr:cxnSp macro="">
      <xdr:nvCxnSpPr>
        <xdr:cNvPr id="739" name="直線コネクタ 738"/>
        <xdr:cNvCxnSpPr/>
      </xdr:nvCxnSpPr>
      <xdr:spPr>
        <a:xfrm flipV="1">
          <a:off x="22159595" y="6071429"/>
          <a:ext cx="1269" cy="71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143398</xdr:rowOff>
    </xdr:from>
    <xdr:ext cx="249299" cy="259045"/>
    <xdr:sp macro="" textlink="">
      <xdr:nvSpPr>
        <xdr:cNvPr id="740" name="諸支出金最小値テキスト"/>
        <xdr:cNvSpPr txBox="1"/>
      </xdr:nvSpPr>
      <xdr:spPr>
        <a:xfrm>
          <a:off x="22212300" y="68299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17356</xdr:rowOff>
    </xdr:from>
    <xdr:ext cx="534377" cy="259045"/>
    <xdr:sp macro="" textlink="">
      <xdr:nvSpPr>
        <xdr:cNvPr id="742" name="諸支出金最大値テキスト"/>
        <xdr:cNvSpPr txBox="1"/>
      </xdr:nvSpPr>
      <xdr:spPr>
        <a:xfrm>
          <a:off x="22212300" y="58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35</xdr:row>
      <xdr:rowOff>70679</xdr:rowOff>
    </xdr:from>
    <xdr:to>
      <xdr:col>32</xdr:col>
      <xdr:colOff>276225</xdr:colOff>
      <xdr:row>35</xdr:row>
      <xdr:rowOff>70679</xdr:rowOff>
    </xdr:to>
    <xdr:cxnSp macro="">
      <xdr:nvCxnSpPr>
        <xdr:cNvPr id="743" name="直線コネクタ 742"/>
        <xdr:cNvCxnSpPr/>
      </xdr:nvCxnSpPr>
      <xdr:spPr>
        <a:xfrm>
          <a:off x="22072600" y="607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127943</xdr:rowOff>
    </xdr:from>
    <xdr:to>
      <xdr:col>32</xdr:col>
      <xdr:colOff>187325</xdr:colOff>
      <xdr:row>39</xdr:row>
      <xdr:rowOff>98878</xdr:rowOff>
    </xdr:to>
    <xdr:cxnSp macro="">
      <xdr:nvCxnSpPr>
        <xdr:cNvPr id="744" name="直線コネクタ 743"/>
        <xdr:cNvCxnSpPr/>
      </xdr:nvCxnSpPr>
      <xdr:spPr>
        <a:xfrm>
          <a:off x="21323300" y="6128693"/>
          <a:ext cx="838200" cy="6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60848</xdr:rowOff>
    </xdr:from>
    <xdr:ext cx="378565" cy="259045"/>
    <xdr:sp macro="" textlink="">
      <xdr:nvSpPr>
        <xdr:cNvPr id="745" name="諸支出金平均値テキスト"/>
        <xdr:cNvSpPr txBox="1"/>
      </xdr:nvSpPr>
      <xdr:spPr>
        <a:xfrm>
          <a:off x="22212300" y="657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37971</xdr:rowOff>
    </xdr:from>
    <xdr:to>
      <xdr:col>32</xdr:col>
      <xdr:colOff>238125</xdr:colOff>
      <xdr:row>39</xdr:row>
      <xdr:rowOff>139571</xdr:rowOff>
    </xdr:to>
    <xdr:sp macro="" textlink="">
      <xdr:nvSpPr>
        <xdr:cNvPr id="746" name="フローチャート : 判断 745"/>
        <xdr:cNvSpPr/>
      </xdr:nvSpPr>
      <xdr:spPr>
        <a:xfrm>
          <a:off x="22110700" y="672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58563</xdr:rowOff>
    </xdr:from>
    <xdr:to>
      <xdr:col>31</xdr:col>
      <xdr:colOff>34925</xdr:colOff>
      <xdr:row>35</xdr:row>
      <xdr:rowOff>127943</xdr:rowOff>
    </xdr:to>
    <xdr:cxnSp macro="">
      <xdr:nvCxnSpPr>
        <xdr:cNvPr id="747" name="直線コネクタ 746"/>
        <xdr:cNvCxnSpPr/>
      </xdr:nvCxnSpPr>
      <xdr:spPr>
        <a:xfrm>
          <a:off x="20434300" y="5202063"/>
          <a:ext cx="889000" cy="92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39033</xdr:rowOff>
    </xdr:from>
    <xdr:to>
      <xdr:col>31</xdr:col>
      <xdr:colOff>85725</xdr:colOff>
      <xdr:row>39</xdr:row>
      <xdr:rowOff>140633</xdr:rowOff>
    </xdr:to>
    <xdr:sp macro="" textlink="">
      <xdr:nvSpPr>
        <xdr:cNvPr id="748" name="フローチャート : 判断 747"/>
        <xdr:cNvSpPr/>
      </xdr:nvSpPr>
      <xdr:spPr>
        <a:xfrm>
          <a:off x="21272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131760</xdr:rowOff>
    </xdr:from>
    <xdr:ext cx="378565" cy="259045"/>
    <xdr:sp macro="" textlink="">
      <xdr:nvSpPr>
        <xdr:cNvPr id="749" name="テキスト ボックス 748"/>
        <xdr:cNvSpPr txBox="1"/>
      </xdr:nvSpPr>
      <xdr:spPr>
        <a:xfrm>
          <a:off x="21134017" y="681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58563</xdr:rowOff>
    </xdr:from>
    <xdr:to>
      <xdr:col>29</xdr:col>
      <xdr:colOff>517525</xdr:colOff>
      <xdr:row>39</xdr:row>
      <xdr:rowOff>98878</xdr:rowOff>
    </xdr:to>
    <xdr:cxnSp macro="">
      <xdr:nvCxnSpPr>
        <xdr:cNvPr id="750" name="直線コネクタ 749"/>
        <xdr:cNvCxnSpPr/>
      </xdr:nvCxnSpPr>
      <xdr:spPr>
        <a:xfrm flipV="1">
          <a:off x="19545300" y="5202063"/>
          <a:ext cx="889000" cy="158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9265</xdr:rowOff>
    </xdr:from>
    <xdr:to>
      <xdr:col>29</xdr:col>
      <xdr:colOff>568325</xdr:colOff>
      <xdr:row>39</xdr:row>
      <xdr:rowOff>110865</xdr:rowOff>
    </xdr:to>
    <xdr:sp macro="" textlink="">
      <xdr:nvSpPr>
        <xdr:cNvPr id="751" name="フローチャート : 判断 750"/>
        <xdr:cNvSpPr/>
      </xdr:nvSpPr>
      <xdr:spPr>
        <a:xfrm>
          <a:off x="20383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101992</xdr:rowOff>
    </xdr:from>
    <xdr:ext cx="469744" cy="259045"/>
    <xdr:sp macro="" textlink="">
      <xdr:nvSpPr>
        <xdr:cNvPr id="752" name="テキスト ボックス 751"/>
        <xdr:cNvSpPr txBox="1"/>
      </xdr:nvSpPr>
      <xdr:spPr>
        <a:xfrm>
          <a:off x="20199427" y="6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36109</xdr:rowOff>
    </xdr:from>
    <xdr:to>
      <xdr:col>28</xdr:col>
      <xdr:colOff>365125</xdr:colOff>
      <xdr:row>39</xdr:row>
      <xdr:rowOff>137709</xdr:rowOff>
    </xdr:to>
    <xdr:sp macro="" textlink="">
      <xdr:nvSpPr>
        <xdr:cNvPr id="754" name="フローチャート : 判断 753"/>
        <xdr:cNvSpPr/>
      </xdr:nvSpPr>
      <xdr:spPr>
        <a:xfrm>
          <a:off x="19494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154236</xdr:rowOff>
    </xdr:from>
    <xdr:ext cx="378565" cy="259045"/>
    <xdr:sp macro="" textlink="">
      <xdr:nvSpPr>
        <xdr:cNvPr id="755" name="テキスト ボックス 754"/>
        <xdr:cNvSpPr txBox="1"/>
      </xdr:nvSpPr>
      <xdr:spPr>
        <a:xfrm>
          <a:off x="19356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30786</xdr:rowOff>
    </xdr:from>
    <xdr:to>
      <xdr:col>27</xdr:col>
      <xdr:colOff>161925</xdr:colOff>
      <xdr:row>39</xdr:row>
      <xdr:rowOff>132386</xdr:rowOff>
    </xdr:to>
    <xdr:sp macro="" textlink="">
      <xdr:nvSpPr>
        <xdr:cNvPr id="756" name="フローチャート : 判断 755"/>
        <xdr:cNvSpPr/>
      </xdr:nvSpPr>
      <xdr:spPr>
        <a:xfrm>
          <a:off x="18605500" y="671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148913</xdr:rowOff>
    </xdr:from>
    <xdr:ext cx="469744" cy="259045"/>
    <xdr:sp macro="" textlink="">
      <xdr:nvSpPr>
        <xdr:cNvPr id="757" name="テキスト ボックス 756"/>
        <xdr:cNvSpPr txBox="1"/>
      </xdr:nvSpPr>
      <xdr:spPr>
        <a:xfrm>
          <a:off x="18421427" y="649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3" name="円/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16398</xdr:rowOff>
    </xdr:from>
    <xdr:ext cx="249299" cy="259045"/>
    <xdr:sp macro="" textlink="">
      <xdr:nvSpPr>
        <xdr:cNvPr id="764" name="諸支出金該当値テキスト"/>
        <xdr:cNvSpPr txBox="1"/>
      </xdr:nvSpPr>
      <xdr:spPr>
        <a:xfrm>
          <a:off x="22212300" y="67029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77143</xdr:rowOff>
    </xdr:from>
    <xdr:to>
      <xdr:col>31</xdr:col>
      <xdr:colOff>85725</xdr:colOff>
      <xdr:row>36</xdr:row>
      <xdr:rowOff>7293</xdr:rowOff>
    </xdr:to>
    <xdr:sp macro="" textlink="">
      <xdr:nvSpPr>
        <xdr:cNvPr id="765" name="円/楕円 764"/>
        <xdr:cNvSpPr/>
      </xdr:nvSpPr>
      <xdr:spPr>
        <a:xfrm>
          <a:off x="21272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23820</xdr:rowOff>
    </xdr:from>
    <xdr:ext cx="534377" cy="259045"/>
    <xdr:sp macro="" textlink="">
      <xdr:nvSpPr>
        <xdr:cNvPr id="766" name="テキスト ボックス 765"/>
        <xdr:cNvSpPr txBox="1"/>
      </xdr:nvSpPr>
      <xdr:spPr>
        <a:xfrm>
          <a:off x="21056111" y="585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7763</xdr:rowOff>
    </xdr:from>
    <xdr:to>
      <xdr:col>29</xdr:col>
      <xdr:colOff>568325</xdr:colOff>
      <xdr:row>30</xdr:row>
      <xdr:rowOff>109363</xdr:rowOff>
    </xdr:to>
    <xdr:sp macro="" textlink="">
      <xdr:nvSpPr>
        <xdr:cNvPr id="767" name="円/楕円 766"/>
        <xdr:cNvSpPr/>
      </xdr:nvSpPr>
      <xdr:spPr>
        <a:xfrm>
          <a:off x="20383500" y="51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125890</xdr:rowOff>
    </xdr:from>
    <xdr:ext cx="534377" cy="259045"/>
    <xdr:sp macro="" textlink="">
      <xdr:nvSpPr>
        <xdr:cNvPr id="768" name="テキスト ボックス 767"/>
        <xdr:cNvSpPr txBox="1"/>
      </xdr:nvSpPr>
      <xdr:spPr>
        <a:xfrm>
          <a:off x="20167111" y="49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96,969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9" name="円/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0" name="テキスト ボックス 76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1" name="円/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2" name="テキスト ボックス 77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議会費、農林水産業費、</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、公債費が</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の前年度の数値を下回っている。</a:t>
          </a:r>
          <a:r>
            <a:rPr lang="ja-JP" altLang="en-US" sz="1100" b="0" i="0" u="none" strike="noStrike" baseline="0" smtClean="0">
              <a:solidFill>
                <a:schemeClr val="dk1"/>
              </a:solidFill>
              <a:latin typeface="+mn-lt"/>
              <a:ea typeface="+mn-ea"/>
              <a:cs typeface="+mn-cs"/>
            </a:rPr>
            <a:t>議会費は、議員数が</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名減となっていることが影響し、</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については前年度よりも工事関係の費用が減少したことによるものである。</a:t>
          </a:r>
          <a:r>
            <a:rPr lang="ja-JP" altLang="en-US" sz="1100" b="0" i="0" u="none" strike="noStrike" baseline="0" smtClean="0">
              <a:solidFill>
                <a:schemeClr val="dk1"/>
              </a:solidFill>
              <a:latin typeface="+mn-lt"/>
              <a:ea typeface="+mn-ea"/>
              <a:cs typeface="+mn-cs"/>
            </a:rPr>
            <a:t>公債費は、平成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年度に辺地対策事業債（平成</a:t>
          </a:r>
          <a:r>
            <a:rPr lang="en-US" altLang="ja-JP" sz="1100" b="0" i="0" u="none" strike="noStrike" baseline="0" smtClean="0">
              <a:solidFill>
                <a:schemeClr val="dk1"/>
              </a:solidFill>
              <a:latin typeface="+mn-lt"/>
              <a:ea typeface="+mn-ea"/>
              <a:cs typeface="+mn-cs"/>
            </a:rPr>
            <a:t>17</a:t>
          </a:r>
          <a:r>
            <a:rPr lang="ja-JP" altLang="en-US" sz="1100" b="0" i="0" u="none" strike="noStrike" baseline="0" smtClean="0">
              <a:solidFill>
                <a:schemeClr val="dk1"/>
              </a:solidFill>
              <a:latin typeface="+mn-lt"/>
              <a:ea typeface="+mn-ea"/>
              <a:cs typeface="+mn-cs"/>
            </a:rPr>
            <a:t>年度借入額</a:t>
          </a:r>
          <a:r>
            <a:rPr lang="en-US" altLang="ja-JP" sz="1100" b="0" i="0" u="none" strike="noStrike" baseline="0" smtClean="0">
              <a:solidFill>
                <a:schemeClr val="dk1"/>
              </a:solidFill>
              <a:latin typeface="+mn-lt"/>
              <a:ea typeface="+mn-ea"/>
              <a:cs typeface="+mn-cs"/>
            </a:rPr>
            <a:t>90,500</a:t>
          </a:r>
          <a:r>
            <a:rPr lang="ja-JP" altLang="en-US" sz="1100" b="0" i="0" u="none" strike="noStrike" baseline="0" smtClean="0">
              <a:solidFill>
                <a:schemeClr val="dk1"/>
              </a:solidFill>
              <a:latin typeface="+mn-lt"/>
              <a:ea typeface="+mn-ea"/>
              <a:cs typeface="+mn-cs"/>
            </a:rPr>
            <a:t>千円分）の償還金完済により、平成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年度皆減となったことにより、前年度より</a:t>
          </a:r>
          <a:r>
            <a:rPr lang="en-US" altLang="ja-JP" sz="1100" b="0" i="0" u="none" strike="noStrike" baseline="0" smtClean="0">
              <a:solidFill>
                <a:schemeClr val="dk1"/>
              </a:solidFill>
              <a:latin typeface="+mn-lt"/>
              <a:ea typeface="+mn-ea"/>
              <a:cs typeface="+mn-cs"/>
            </a:rPr>
            <a:t>21,445</a:t>
          </a:r>
          <a:r>
            <a:rPr lang="ja-JP" altLang="en-US" sz="1100" b="0" i="0" u="none" strike="noStrike" baseline="0" smtClean="0">
              <a:solidFill>
                <a:schemeClr val="dk1"/>
              </a:solidFill>
              <a:latin typeface="+mn-lt"/>
              <a:ea typeface="+mn-ea"/>
              <a:cs typeface="+mn-cs"/>
            </a:rPr>
            <a:t>円減となったものである。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一方、総務費、民生費、衛生費、商工費、消防費、教育費が前年度の数値を上回っている。</a:t>
          </a:r>
          <a:r>
            <a:rPr lang="ja-JP" altLang="ja-JP" sz="1100" b="0" i="0" baseline="0">
              <a:solidFill>
                <a:schemeClr val="dk1"/>
              </a:solidFill>
              <a:effectLst/>
              <a:latin typeface="+mn-lt"/>
              <a:ea typeface="+mn-ea"/>
              <a:cs typeface="+mn-cs"/>
            </a:rPr>
            <a:t>総務費</a:t>
          </a:r>
          <a:r>
            <a:rPr lang="ja-JP" altLang="en-US" sz="1100" b="0" i="0" baseline="0">
              <a:solidFill>
                <a:schemeClr val="dk1"/>
              </a:solidFill>
              <a:effectLst/>
              <a:latin typeface="+mn-lt"/>
              <a:ea typeface="+mn-ea"/>
              <a:cs typeface="+mn-cs"/>
            </a:rPr>
            <a:t>は</a:t>
          </a:r>
          <a:r>
            <a:rPr lang="ja-JP" altLang="en-US" sz="1100" b="0" i="0" u="none" strike="noStrike" baseline="0" smtClean="0">
              <a:solidFill>
                <a:schemeClr val="dk1"/>
              </a:solidFill>
              <a:latin typeface="+mn-lt"/>
              <a:ea typeface="+mn-ea"/>
              <a:cs typeface="+mn-cs"/>
            </a:rPr>
            <a:t>地方創生加速化交付金事業の新規計上分の皆増が大きく影響し、</a:t>
          </a:r>
          <a:r>
            <a:rPr lang="en-US" altLang="ja-JP" sz="1100" b="0" i="0" u="none" strike="noStrike" baseline="0" smtClean="0">
              <a:solidFill>
                <a:schemeClr val="dk1"/>
              </a:solidFill>
              <a:latin typeface="+mn-lt"/>
              <a:ea typeface="+mn-ea"/>
              <a:cs typeface="+mn-cs"/>
            </a:rPr>
            <a:t>40,154</a:t>
          </a:r>
          <a:r>
            <a:rPr lang="ja-JP" altLang="en-US" sz="1100" b="0" i="0" u="none" strike="noStrike" baseline="0" smtClean="0">
              <a:solidFill>
                <a:schemeClr val="dk1"/>
              </a:solidFill>
              <a:latin typeface="+mn-lt"/>
              <a:ea typeface="+mn-ea"/>
              <a:cs typeface="+mn-cs"/>
            </a:rPr>
            <a:t>円増となった。また、民生費は社会保障給付費が増となったものであり、衛生費、</a:t>
          </a:r>
          <a:r>
            <a:rPr lang="ja-JP" altLang="ja-JP" sz="1100" b="0" i="0" baseline="0">
              <a:solidFill>
                <a:schemeClr val="dk1"/>
              </a:solidFill>
              <a:effectLst/>
              <a:latin typeface="+mn-lt"/>
              <a:ea typeface="+mn-ea"/>
              <a:cs typeface="+mn-cs"/>
            </a:rPr>
            <a:t>商工費、消防費、教育費</a:t>
          </a:r>
          <a:r>
            <a:rPr lang="ja-JP" altLang="en-US" sz="1100" b="0" i="0" u="none" strike="noStrike" baseline="0" smtClean="0">
              <a:solidFill>
                <a:schemeClr val="dk1"/>
              </a:solidFill>
              <a:latin typeface="+mn-lt"/>
              <a:ea typeface="+mn-ea"/>
              <a:cs typeface="+mn-cs"/>
            </a:rPr>
            <a:t>はともに普通建設事業費が増となったことが原因で、</a:t>
          </a:r>
          <a:r>
            <a:rPr kumimoji="1" lang="ja-JP" altLang="ja-JP" sz="1100">
              <a:solidFill>
                <a:schemeClr val="dk1"/>
              </a:solidFill>
              <a:effectLst/>
              <a:latin typeface="+mn-lt"/>
              <a:ea typeface="+mn-ea"/>
              <a:cs typeface="+mn-cs"/>
            </a:rPr>
            <a:t>住民一人当たりの</a:t>
          </a:r>
          <a:r>
            <a:rPr kumimoji="1" lang="ja-JP" altLang="en-US" sz="1100">
              <a:solidFill>
                <a:schemeClr val="dk1"/>
              </a:solidFill>
              <a:effectLst/>
              <a:latin typeface="+mn-lt"/>
              <a:ea typeface="+mn-ea"/>
              <a:cs typeface="+mn-cs"/>
            </a:rPr>
            <a:t>数値が</a:t>
          </a:r>
          <a:r>
            <a:rPr lang="ja-JP" altLang="en-US" sz="1100" b="0" i="0" u="none" strike="noStrike" baseline="0" smtClean="0">
              <a:solidFill>
                <a:schemeClr val="dk1"/>
              </a:solidFill>
              <a:latin typeface="+mn-lt"/>
              <a:ea typeface="+mn-ea"/>
              <a:cs typeface="+mn-cs"/>
            </a:rPr>
            <a:t>増加したものである。</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また、住民一人当たりの労働費</a:t>
          </a:r>
          <a:r>
            <a:rPr kumimoji="1" lang="ja-JP" altLang="en-US" sz="1100">
              <a:solidFill>
                <a:schemeClr val="dk1"/>
              </a:solidFill>
              <a:effectLst/>
              <a:latin typeface="+mn-lt"/>
              <a:ea typeface="+mn-ea"/>
              <a:cs typeface="+mn-cs"/>
            </a:rPr>
            <a:t>及び災害復旧費</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円となっている。これは、当村に失業者がおらず、失業対策事業費を計上する必要がなかったため</a:t>
          </a:r>
          <a:r>
            <a:rPr kumimoji="1" lang="ja-JP" altLang="en-US" sz="1100">
              <a:solidFill>
                <a:schemeClr val="dk1"/>
              </a:solidFill>
              <a:effectLst/>
              <a:latin typeface="+mn-lt"/>
              <a:ea typeface="+mn-ea"/>
              <a:cs typeface="+mn-cs"/>
            </a:rPr>
            <a:t>や、災害がなくそれに充てる費用が発生しなかったことによるものである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財政調整基金残高は、適切な財源の確保と歳出の精査により、取崩しを回避しており、毎年度、同額を維持している。</a:t>
          </a:r>
          <a:endParaRPr lang="ja-JP" altLang="ja-JP" sz="1400">
            <a:effectLst/>
          </a:endParaRPr>
        </a:p>
        <a:p>
          <a:r>
            <a:rPr lang="ja-JP" altLang="ja-JP" sz="1100" b="0" i="0" baseline="0">
              <a:solidFill>
                <a:schemeClr val="dk1"/>
              </a:solidFill>
              <a:effectLst/>
              <a:latin typeface="+mn-lt"/>
              <a:ea typeface="+mn-ea"/>
              <a:cs typeface="+mn-cs"/>
            </a:rPr>
            <a:t>　実質収支額は継続的に黒字を確保しているが、実質単年度収支については、平成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年度は村税収入等が前年比増収となったことに加え、地方交付税も前年度比</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％増加となったことで黒字を確保した</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同様</a:t>
          </a:r>
          <a:r>
            <a:rPr lang="ja-JP" altLang="ja-JP" sz="1100" b="0" i="0" baseline="0">
              <a:solidFill>
                <a:schemeClr val="dk1"/>
              </a:solidFill>
              <a:effectLst/>
              <a:latin typeface="+mn-lt"/>
              <a:ea typeface="+mn-ea"/>
              <a:cs typeface="+mn-cs"/>
            </a:rPr>
            <a:t>に</a:t>
          </a:r>
          <a:r>
            <a:rPr lang="ja-JP" altLang="en-US" sz="1100" b="0" i="0" u="none" strike="noStrike" baseline="0" smtClean="0">
              <a:solidFill>
                <a:schemeClr val="dk1"/>
              </a:solidFill>
              <a:latin typeface="+mn-lt"/>
              <a:ea typeface="+mn-ea"/>
              <a:cs typeface="+mn-cs"/>
            </a:rPr>
            <a:t>実質収支の額から前年度の実質収支の額を差し引いた単年度収支は、</a:t>
          </a:r>
          <a:r>
            <a:rPr lang="en-US" altLang="ja-JP" sz="1100" b="0" i="0" u="none" strike="noStrike" baseline="0" smtClean="0">
              <a:solidFill>
                <a:schemeClr val="dk1"/>
              </a:solidFill>
              <a:latin typeface="+mn-lt"/>
              <a:ea typeface="+mn-ea"/>
              <a:cs typeface="+mn-cs"/>
            </a:rPr>
            <a:t>5,391</a:t>
          </a:r>
          <a:r>
            <a:rPr lang="ja-JP" altLang="en-US" sz="1100" b="0" i="0" u="none" strike="noStrike" baseline="0" smtClean="0">
              <a:solidFill>
                <a:schemeClr val="dk1"/>
              </a:solidFill>
              <a:latin typeface="+mn-lt"/>
              <a:ea typeface="+mn-ea"/>
              <a:cs typeface="+mn-cs"/>
            </a:rPr>
            <a:t>千円の赤字となり、</a:t>
          </a:r>
          <a:r>
            <a:rPr lang="ja-JP" altLang="ja-JP" sz="1100" b="0" i="0" baseline="0">
              <a:solidFill>
                <a:schemeClr val="dk1"/>
              </a:solidFill>
              <a:effectLst/>
              <a:latin typeface="+mn-lt"/>
              <a:ea typeface="+mn-ea"/>
              <a:cs typeface="+mn-cs"/>
            </a:rPr>
            <a:t>マイナスを計上し</a:t>
          </a:r>
          <a:r>
            <a:rPr lang="ja-JP" altLang="en-US" sz="1100" b="0" i="0" baseline="0">
              <a:solidFill>
                <a:schemeClr val="dk1"/>
              </a:solidFill>
              <a:effectLst/>
              <a:latin typeface="+mn-lt"/>
              <a:ea typeface="+mn-ea"/>
              <a:cs typeface="+mn-cs"/>
            </a:rPr>
            <a:t>てしまった。因みに、</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の地方税は前年度</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地方交付税も前年度比</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連結実質赤字比率は、全ての会計において黒字決算のため、表示されていないが、黒字の比率は前年度比で</a:t>
          </a:r>
          <a:r>
            <a:rPr lang="en-US" altLang="ja-JP" sz="1100" b="0" i="0" baseline="0">
              <a:solidFill>
                <a:schemeClr val="dk1"/>
              </a:solidFill>
              <a:effectLst/>
              <a:latin typeface="+mn-lt"/>
              <a:ea typeface="+mn-ea"/>
              <a:cs typeface="+mn-cs"/>
            </a:rPr>
            <a:t>17.50</a:t>
          </a:r>
          <a:r>
            <a:rPr lang="ja-JP" altLang="ja-JP" sz="1100" b="0" i="0" baseline="0">
              <a:solidFill>
                <a:schemeClr val="dk1"/>
              </a:solidFill>
              <a:effectLst/>
              <a:latin typeface="+mn-lt"/>
              <a:ea typeface="+mn-ea"/>
              <a:cs typeface="+mn-cs"/>
            </a:rPr>
            <a:t>ポイント増加した。</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今年度も</a:t>
          </a:r>
          <a:r>
            <a:rPr lang="ja-JP" altLang="ja-JP" sz="1100" b="0" i="0" baseline="0">
              <a:solidFill>
                <a:schemeClr val="dk1"/>
              </a:solidFill>
              <a:effectLst/>
              <a:latin typeface="+mn-lt"/>
              <a:ea typeface="+mn-ea"/>
              <a:cs typeface="+mn-cs"/>
            </a:rPr>
            <a:t>特別会計における資金剰余額は、簡易水道事業及び漁業集落排水処理事業特別会計において増加したのみで、国民健康保険特別会計、介護保険特別会計等においては、変更はない。</a:t>
          </a:r>
          <a:endParaRPr lang="ja-JP" altLang="ja-JP" sz="1400">
            <a:effectLst/>
          </a:endParaRP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年度を除いて一般会計の黒字額が大きく、標準財政規模比で</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を超えているが、これは、歳出を抑制している一方で、村税収入が堅調に推移していることが要因である。将来的には扶助費等の義務的経費が増加傾向にあることからそれに備え、今後も歳出予算規模を抑制し健全な財政運営を継続していく。 </a:t>
          </a:r>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分子のうち公営企業債の元利償還金に対する繰入金は、集落排水事業特別会計における起債償還額が計画的な削減の効果により着実に減少しており、平成</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年度に償還が完了する。また、一般会計の村債元利償還金は、平成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年度から高速船建造事業の大型事業の元金償還が始まったため</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億円を超える元利償還金が発生してい</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辺地対策事業債の</a:t>
          </a:r>
          <a:r>
            <a:rPr lang="ja-JP" altLang="en-US" sz="1100" b="0" i="0" baseline="0">
              <a:solidFill>
                <a:schemeClr val="dk1"/>
              </a:solidFill>
              <a:effectLst/>
              <a:latin typeface="+mn-lt"/>
              <a:ea typeface="+mn-ea"/>
              <a:cs typeface="+mn-cs"/>
            </a:rPr>
            <a:t>一</a:t>
          </a:r>
          <a:r>
            <a:rPr lang="ja-JP" altLang="ja-JP" sz="1100" b="0" i="0" baseline="0">
              <a:solidFill>
                <a:schemeClr val="dk1"/>
              </a:solidFill>
              <a:effectLst/>
              <a:latin typeface="+mn-lt"/>
              <a:ea typeface="+mn-ea"/>
              <a:cs typeface="+mn-cs"/>
            </a:rPr>
            <a:t>部償還が終了し</a:t>
          </a:r>
          <a:r>
            <a:rPr lang="ja-JP" altLang="en-US" sz="1100" b="0" i="0" baseline="0">
              <a:solidFill>
                <a:schemeClr val="dk1"/>
              </a:solidFill>
              <a:effectLst/>
              <a:latin typeface="+mn-lt"/>
              <a:ea typeface="+mn-ea"/>
              <a:cs typeface="+mn-cs"/>
            </a:rPr>
            <a:t>、起債を抑えてきたこともあって、平成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年度の元利償還金が</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百万円減となった。</a:t>
          </a:r>
          <a:endParaRPr lang="ja-JP" altLang="ja-JP" sz="1400">
            <a:effectLst/>
          </a:endParaRPr>
        </a:p>
        <a:p>
          <a:r>
            <a:rPr lang="ja-JP" altLang="ja-JP" sz="1100" b="0" i="0" baseline="0">
              <a:solidFill>
                <a:schemeClr val="dk1"/>
              </a:solidFill>
              <a:effectLst/>
              <a:latin typeface="+mn-lt"/>
              <a:ea typeface="+mn-ea"/>
              <a:cs typeface="+mn-cs"/>
            </a:rPr>
            <a:t>　また、算入公債費等は、前年度比で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、今後の元利償還金を考えると</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千万台に抑えたい。</a:t>
          </a:r>
          <a:endParaRPr lang="ja-JP" altLang="ja-JP" sz="1400">
            <a:effectLst/>
          </a:endParaRPr>
        </a:p>
        <a:p>
          <a:r>
            <a:rPr lang="ja-JP" altLang="ja-JP" sz="1100" b="0" i="0" baseline="0">
              <a:solidFill>
                <a:schemeClr val="dk1"/>
              </a:solidFill>
              <a:effectLst/>
              <a:latin typeface="+mn-lt"/>
              <a:ea typeface="+mn-ea"/>
              <a:cs typeface="+mn-cs"/>
            </a:rPr>
            <a:t>　結果、分子は前年度比で</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将来負担額については、</a:t>
          </a:r>
          <a:r>
            <a:rPr lang="ja-JP" altLang="en-US" sz="1100" b="0" i="0" baseline="0">
              <a:solidFill>
                <a:schemeClr val="dk1"/>
              </a:solidFill>
              <a:effectLst/>
              <a:latin typeface="+mn-lt"/>
              <a:ea typeface="+mn-ea"/>
              <a:cs typeface="+mn-cs"/>
            </a:rPr>
            <a:t>組合等への負担見込額は</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百万円増加したものの、</a:t>
          </a:r>
          <a:r>
            <a:rPr lang="ja-JP" altLang="ja-JP" sz="1100" b="0" i="0" baseline="0">
              <a:solidFill>
                <a:schemeClr val="dk1"/>
              </a:solidFill>
              <a:effectLst/>
              <a:latin typeface="+mn-lt"/>
              <a:ea typeface="+mn-ea"/>
              <a:cs typeface="+mn-cs"/>
            </a:rPr>
            <a:t>一般会計及び集落排水事業特別会計会計における地方債現在高が減少し、公営企業債等繰入見込額についても減少した。この他、、第３セクターの負債額等見込額も減少した。</a:t>
          </a:r>
          <a:endParaRPr lang="ja-JP" altLang="ja-JP" sz="1400">
            <a:effectLst/>
          </a:endParaRPr>
        </a:p>
        <a:p>
          <a:r>
            <a:rPr lang="ja-JP" altLang="ja-JP" sz="1100" b="0" i="0" baseline="0">
              <a:solidFill>
                <a:schemeClr val="dk1"/>
              </a:solidFill>
              <a:effectLst/>
              <a:latin typeface="+mn-lt"/>
              <a:ea typeface="+mn-ea"/>
              <a:cs typeface="+mn-cs"/>
            </a:rPr>
            <a:t>　また、充当可能財源等については、基準財政需要額算入見込額が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円、充当可能特定歳入が</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千万円大幅に減少した。</a:t>
          </a:r>
          <a:endParaRPr lang="ja-JP" altLang="ja-JP" sz="1400">
            <a:effectLst/>
          </a:endParaRPr>
        </a:p>
        <a:p>
          <a:r>
            <a:rPr lang="ja-JP" altLang="ja-JP" sz="1100" b="0" i="0" baseline="0">
              <a:solidFill>
                <a:schemeClr val="dk1"/>
              </a:solidFill>
              <a:effectLst/>
              <a:latin typeface="+mn-lt"/>
              <a:ea typeface="+mn-ea"/>
              <a:cs typeface="+mn-cs"/>
            </a:rPr>
            <a:t>　結果、分子は前年度比で約</a:t>
          </a:r>
          <a:r>
            <a:rPr lang="en-US" altLang="ja-JP" sz="1100" b="0" i="0" baseline="0">
              <a:solidFill>
                <a:schemeClr val="dk1"/>
              </a:solidFill>
              <a:effectLst/>
              <a:latin typeface="+mn-lt"/>
              <a:ea typeface="+mn-ea"/>
              <a:cs typeface="+mn-cs"/>
            </a:rPr>
            <a:t>1.17</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38.4</a:t>
          </a:r>
          <a:r>
            <a:rPr lang="ja-JP" altLang="ja-JP" sz="1100" b="0" i="0" baseline="0">
              <a:solidFill>
                <a:schemeClr val="dk1"/>
              </a:solidFill>
              <a:effectLst/>
              <a:latin typeface="+mn-lt"/>
              <a:ea typeface="+mn-ea"/>
              <a:cs typeface="+mn-cs"/>
            </a:rPr>
            <a:t>％）減少した。今後とも、地方債の発行については、実質公債費比率が上昇していくことが考えられるため、将来の財政負担に十分留意しながら、有効かつ適切に行っていく必要がある。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新潟県粟島浦村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
353
9.78
985,785
864,642
116,495
439,089
790,977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　債務償還可能年数は総務省で算出式を精査中であり、平成</a:t>
          </a:r>
          <a:r>
            <a:rPr lang="en-US" altLang="ja-JP"/>
            <a:t>29</a:t>
          </a:r>
          <a:r>
            <a:rPr lang="ja-JP" altLang="en-US"/>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新潟県粟島浦村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
353
9.78
985,785
864,642
116,495
439,089
790,977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新潟県粟島浦村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
353
9.78
985,785
864,642
116,495
439,089
790,977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985785</v>
      </c>
      <c r="BO4" s="381"/>
      <c r="BP4" s="381"/>
      <c r="BQ4" s="381"/>
      <c r="BR4" s="381"/>
      <c r="BS4" s="381"/>
      <c r="BT4" s="381"/>
      <c r="BU4" s="382"/>
      <c r="BV4" s="380">
        <v>1010798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26.5</v>
      </c>
      <c r="CU4" s="387"/>
      <c r="CV4" s="387"/>
      <c r="CW4" s="387"/>
      <c r="CX4" s="387"/>
      <c r="CY4" s="387"/>
      <c r="CZ4" s="387"/>
      <c r="DA4" s="388"/>
      <c r="DB4" s="386">
        <v>25.8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864642</v>
      </c>
      <c r="BO5" s="418"/>
      <c r="BP5" s="418"/>
      <c r="BQ5" s="418"/>
      <c r="BR5" s="418"/>
      <c r="BS5" s="418"/>
      <c r="BT5" s="418"/>
      <c r="BU5" s="419"/>
      <c r="BV5" s="417">
        <v>875648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80.8</v>
      </c>
      <c r="CU5" s="415"/>
      <c r="CV5" s="415"/>
      <c r="CW5" s="415"/>
      <c r="CX5" s="415"/>
      <c r="CY5" s="415"/>
      <c r="CZ5" s="415"/>
      <c r="DA5" s="416"/>
      <c r="DB5" s="414">
        <v>82.3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121143</v>
      </c>
      <c r="BO6" s="418"/>
      <c r="BP6" s="418"/>
      <c r="BQ6" s="418"/>
      <c r="BR6" s="418"/>
      <c r="BS6" s="418"/>
      <c r="BT6" s="418"/>
      <c r="BU6" s="419"/>
      <c r="BV6" s="417">
        <v>135150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83.7</v>
      </c>
      <c r="CU6" s="455"/>
      <c r="CV6" s="455"/>
      <c r="CW6" s="455"/>
      <c r="CX6" s="455"/>
      <c r="CY6" s="455"/>
      <c r="CZ6" s="455"/>
      <c r="DA6" s="456"/>
      <c r="DB6" s="454">
        <v>86.2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4648</v>
      </c>
      <c r="BO7" s="418"/>
      <c r="BP7" s="418"/>
      <c r="BQ7" s="418"/>
      <c r="BR7" s="418"/>
      <c r="BS7" s="418"/>
      <c r="BT7" s="418"/>
      <c r="BU7" s="419"/>
      <c r="BV7" s="417">
        <v>15147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439089</v>
      </c>
      <c r="CU7" s="418"/>
      <c r="CV7" s="418"/>
      <c r="CW7" s="418"/>
      <c r="CX7" s="418"/>
      <c r="CY7" s="418"/>
      <c r="CZ7" s="418"/>
      <c r="DA7" s="419"/>
      <c r="DB7" s="417">
        <v>465083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116495</v>
      </c>
      <c r="BO8" s="418"/>
      <c r="BP8" s="418"/>
      <c r="BQ8" s="418"/>
      <c r="BR8" s="418"/>
      <c r="BS8" s="418"/>
      <c r="BT8" s="418"/>
      <c r="BU8" s="419"/>
      <c r="BV8" s="417">
        <v>120003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0.09</v>
      </c>
      <c r="CU8" s="458"/>
      <c r="CV8" s="458"/>
      <c r="CW8" s="458"/>
      <c r="CX8" s="458"/>
      <c r="CY8" s="458"/>
      <c r="CZ8" s="458"/>
      <c r="DA8" s="459"/>
      <c r="DB8" s="457">
        <v>0.09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370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-3508</v>
      </c>
      <c r="BO9" s="418"/>
      <c r="BP9" s="418"/>
      <c r="BQ9" s="418"/>
      <c r="BR9" s="418"/>
      <c r="BS9" s="418"/>
      <c r="BT9" s="418"/>
      <c r="BU9" s="419"/>
      <c r="BV9" s="417">
        <v>37900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v>
      </c>
      <c r="CU9" s="415"/>
      <c r="CV9" s="415"/>
      <c r="CW9" s="415"/>
      <c r="CX9" s="415"/>
      <c r="CY9" s="415"/>
      <c r="CZ9" s="415"/>
      <c r="DA9" s="416"/>
      <c r="DB9" s="414">
        <v>14.5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366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t="s">
        <v>107</v>
      </c>
      <c r="BO10" s="418"/>
      <c r="BP10" s="418"/>
      <c r="BQ10" s="418"/>
      <c r="BR10" s="418"/>
      <c r="BS10" s="418"/>
      <c r="BT10" s="418"/>
      <c r="BU10" s="419"/>
      <c r="BV10" s="417" t="s">
        <v>107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78</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353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353</v>
      </c>
      <c r="S13" s="499"/>
      <c r="T13" s="499"/>
      <c r="U13" s="499"/>
      <c r="V13" s="500"/>
      <c r="W13" s="433" t="s">
        <v>125</v>
      </c>
      <c r="X13" s="434"/>
      <c r="Y13" s="434"/>
      <c r="Z13" s="434"/>
      <c r="AA13" s="434"/>
      <c r="AB13" s="424"/>
      <c r="AC13" s="468">
        <v>71</v>
      </c>
      <c r="AD13" s="469"/>
      <c r="AE13" s="469"/>
      <c r="AF13" s="469"/>
      <c r="AG13" s="508"/>
      <c r="AH13" s="468">
        <v>98</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-3508</v>
      </c>
      <c r="BO13" s="418"/>
      <c r="BP13" s="418"/>
      <c r="BQ13" s="418"/>
      <c r="BR13" s="418"/>
      <c r="BS13" s="418"/>
      <c r="BT13" s="418"/>
      <c r="BU13" s="419"/>
      <c r="BV13" s="417">
        <v>37900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5</v>
      </c>
      <c r="CU13" s="415"/>
      <c r="CV13" s="415"/>
      <c r="CW13" s="415"/>
      <c r="CX13" s="415"/>
      <c r="CY13" s="415"/>
      <c r="CZ13" s="415"/>
      <c r="DA13" s="416"/>
      <c r="DB13" s="414">
        <v>7.1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363</v>
      </c>
      <c r="S14" s="499"/>
      <c r="T14" s="499"/>
      <c r="U14" s="499"/>
      <c r="V14" s="500"/>
      <c r="W14" s="407"/>
      <c r="X14" s="408"/>
      <c r="Y14" s="408"/>
      <c r="Z14" s="408"/>
      <c r="AA14" s="408"/>
      <c r="AB14" s="397"/>
      <c r="AC14" s="501">
        <v>27</v>
      </c>
      <c r="AD14" s="502"/>
      <c r="AE14" s="502"/>
      <c r="AF14" s="502"/>
      <c r="AG14" s="503"/>
      <c r="AH14" s="501">
        <v>33.9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363</v>
      </c>
      <c r="S15" s="499"/>
      <c r="T15" s="499"/>
      <c r="U15" s="499"/>
      <c r="V15" s="500"/>
      <c r="W15" s="433" t="s">
        <v>132</v>
      </c>
      <c r="X15" s="434"/>
      <c r="Y15" s="434"/>
      <c r="Z15" s="434"/>
      <c r="AA15" s="434"/>
      <c r="AB15" s="424"/>
      <c r="AC15" s="468">
        <v>18</v>
      </c>
      <c r="AD15" s="469"/>
      <c r="AE15" s="469"/>
      <c r="AF15" s="469"/>
      <c r="AG15" s="508"/>
      <c r="AH15" s="468">
        <v>24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38412</v>
      </c>
      <c r="BO15" s="381"/>
      <c r="BP15" s="381"/>
      <c r="BQ15" s="381"/>
      <c r="BR15" s="381"/>
      <c r="BS15" s="381"/>
      <c r="BT15" s="381"/>
      <c r="BU15" s="382"/>
      <c r="BV15" s="380">
        <v>36959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6.8</v>
      </c>
      <c r="AD16" s="502"/>
      <c r="AE16" s="502"/>
      <c r="AF16" s="502"/>
      <c r="AG16" s="503"/>
      <c r="AH16" s="501">
        <v>8.3000000000000007</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413755</v>
      </c>
      <c r="BO16" s="418"/>
      <c r="BP16" s="418"/>
      <c r="BQ16" s="418"/>
      <c r="BR16" s="418"/>
      <c r="BS16" s="418"/>
      <c r="BT16" s="418"/>
      <c r="BU16" s="419"/>
      <c r="BV16" s="417">
        <v>434494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174</v>
      </c>
      <c r="AD17" s="469"/>
      <c r="AE17" s="469"/>
      <c r="AF17" s="469"/>
      <c r="AG17" s="508"/>
      <c r="AH17" s="468">
        <v>167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48388</v>
      </c>
      <c r="BO17" s="418"/>
      <c r="BP17" s="418"/>
      <c r="BQ17" s="418"/>
      <c r="BR17" s="418"/>
      <c r="BS17" s="418"/>
      <c r="BT17" s="418"/>
      <c r="BU17" s="419"/>
      <c r="BV17" s="417">
        <v>46234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9.7799999999999994</v>
      </c>
      <c r="M18" s="530"/>
      <c r="N18" s="530"/>
      <c r="O18" s="530"/>
      <c r="P18" s="530"/>
      <c r="Q18" s="530"/>
      <c r="R18" s="531"/>
      <c r="S18" s="531"/>
      <c r="T18" s="531"/>
      <c r="U18" s="531"/>
      <c r="V18" s="532"/>
      <c r="W18" s="435"/>
      <c r="X18" s="436"/>
      <c r="Y18" s="436"/>
      <c r="Z18" s="436"/>
      <c r="AA18" s="436"/>
      <c r="AB18" s="427"/>
      <c r="AC18" s="533">
        <v>66.2</v>
      </c>
      <c r="AD18" s="534"/>
      <c r="AE18" s="534"/>
      <c r="AF18" s="534"/>
      <c r="AG18" s="535"/>
      <c r="AH18" s="533">
        <v>57.8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355172</v>
      </c>
      <c r="BO18" s="418"/>
      <c r="BP18" s="418"/>
      <c r="BQ18" s="418"/>
      <c r="BR18" s="418"/>
      <c r="BS18" s="418"/>
      <c r="BT18" s="418"/>
      <c r="BU18" s="419"/>
      <c r="BV18" s="417">
        <v>386179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690931</v>
      </c>
      <c r="BO19" s="418"/>
      <c r="BP19" s="418"/>
      <c r="BQ19" s="418"/>
      <c r="BR19" s="418"/>
      <c r="BS19" s="418"/>
      <c r="BT19" s="418"/>
      <c r="BU19" s="419"/>
      <c r="BV19" s="417">
        <v>690972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790977</v>
      </c>
      <c r="BO23" s="418"/>
      <c r="BP23" s="418"/>
      <c r="BQ23" s="418"/>
      <c r="BR23" s="418"/>
      <c r="BS23" s="418"/>
      <c r="BT23" s="418"/>
      <c r="BU23" s="419"/>
      <c r="BV23" s="417">
        <v>816744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4920</v>
      </c>
      <c r="R24" s="469"/>
      <c r="S24" s="469"/>
      <c r="T24" s="469"/>
      <c r="U24" s="469"/>
      <c r="V24" s="508"/>
      <c r="W24" s="563"/>
      <c r="X24" s="551"/>
      <c r="Y24" s="552"/>
      <c r="Z24" s="467" t="s">
        <v>155</v>
      </c>
      <c r="AA24" s="447"/>
      <c r="AB24" s="447"/>
      <c r="AC24" s="447"/>
      <c r="AD24" s="447"/>
      <c r="AE24" s="447"/>
      <c r="AF24" s="447"/>
      <c r="AG24" s="448"/>
      <c r="AH24" s="468">
        <v>21</v>
      </c>
      <c r="AI24" s="469"/>
      <c r="AJ24" s="469"/>
      <c r="AK24" s="469"/>
      <c r="AL24" s="508"/>
      <c r="AM24" s="468">
        <v>54201</v>
      </c>
      <c r="AN24" s="469"/>
      <c r="AO24" s="469"/>
      <c r="AP24" s="469"/>
      <c r="AQ24" s="469"/>
      <c r="AR24" s="508"/>
      <c r="AS24" s="468">
        <v>2581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735378</v>
      </c>
      <c r="BO24" s="418"/>
      <c r="BP24" s="418"/>
      <c r="BQ24" s="418"/>
      <c r="BR24" s="418"/>
      <c r="BS24" s="418"/>
      <c r="BT24" s="418"/>
      <c r="BU24" s="419"/>
      <c r="BV24" s="417">
        <v>762099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5600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5400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2030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24560</v>
      </c>
      <c r="BO27" s="587"/>
      <c r="BP27" s="587"/>
      <c r="BQ27" s="587"/>
      <c r="BR27" s="587"/>
      <c r="BS27" s="587"/>
      <c r="BT27" s="587"/>
      <c r="BU27" s="588"/>
      <c r="BV27" s="586">
        <v>24560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1300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450000</v>
      </c>
      <c r="BO28" s="381"/>
      <c r="BP28" s="381"/>
      <c r="BQ28" s="381"/>
      <c r="BR28" s="381"/>
      <c r="BS28" s="381"/>
      <c r="BT28" s="381"/>
      <c r="BU28" s="382"/>
      <c r="BV28" s="380">
        <v>450000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6</v>
      </c>
      <c r="M29" s="469"/>
      <c r="N29" s="469"/>
      <c r="O29" s="469"/>
      <c r="P29" s="508"/>
      <c r="Q29" s="468">
        <v>1090</v>
      </c>
      <c r="R29" s="469"/>
      <c r="S29" s="469"/>
      <c r="T29" s="469"/>
      <c r="U29" s="469"/>
      <c r="V29" s="508"/>
      <c r="W29" s="564"/>
      <c r="X29" s="565"/>
      <c r="Y29" s="566"/>
      <c r="Z29" s="467" t="s">
        <v>171</v>
      </c>
      <c r="AA29" s="447"/>
      <c r="AB29" s="447"/>
      <c r="AC29" s="447"/>
      <c r="AD29" s="447"/>
      <c r="AE29" s="447"/>
      <c r="AF29" s="447"/>
      <c r="AG29" s="448"/>
      <c r="AH29" s="468">
        <v>21</v>
      </c>
      <c r="AI29" s="469"/>
      <c r="AJ29" s="469"/>
      <c r="AK29" s="469"/>
      <c r="AL29" s="508"/>
      <c r="AM29" s="468">
        <v>54201</v>
      </c>
      <c r="AN29" s="469"/>
      <c r="AO29" s="469"/>
      <c r="AP29" s="469"/>
      <c r="AQ29" s="469"/>
      <c r="AR29" s="508"/>
      <c r="AS29" s="468">
        <v>2581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339</v>
      </c>
      <c r="BO29" s="418"/>
      <c r="BP29" s="418"/>
      <c r="BQ29" s="418"/>
      <c r="BR29" s="418"/>
      <c r="BS29" s="418"/>
      <c r="BT29" s="418"/>
      <c r="BU29" s="419"/>
      <c r="BV29" s="417">
        <v>339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85.4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251547</v>
      </c>
      <c r="BO30" s="587"/>
      <c r="BP30" s="587"/>
      <c r="BQ30" s="587"/>
      <c r="BR30" s="587"/>
      <c r="BS30" s="587"/>
      <c r="BT30" s="587"/>
      <c r="BU30" s="588"/>
      <c r="BV30" s="586">
        <v>253033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新潟県市町村総合事務組合【一般会計】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粟島汽船株式会社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交流活性化事業特別会計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IF('各会計、関係団体の財政状況及び健全化判断比率'!B32="","",'各会計、関係団体の財政状況及び健全化判断比率'!B32)</f>
        <v>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新潟県市町村総合事務組合【職員退職手当支給事業特別会計】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新潟県市町村総合事務組合【消防団員公務災害補償事業特別会計】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新潟県市町村総合事務組合【消防賞じゅつ金支給事業特別会計】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新潟県市町村総合事務組合【非常勤職員公務災害補償事業特別会計】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新潟県市町村総合事務組合【交通災害共済事業特別会計】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新潟県後期高齢者医療広域連合【一般会計】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新潟県後期高齢者医療広域連合【後期高齢者医療特別会計】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下越障害福祉事務組合【一般会計】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35703</v>
      </c>
      <c r="S5" s="615"/>
      <c r="T5" s="615"/>
      <c r="U5" s="615"/>
      <c r="V5" s="615"/>
      <c r="W5" s="615"/>
      <c r="X5" s="615"/>
      <c r="Y5" s="616"/>
      <c r="Z5" s="617">
        <v>3.6</v>
      </c>
      <c r="AA5" s="617"/>
      <c r="AB5" s="617"/>
      <c r="AC5" s="617"/>
      <c r="AD5" s="618">
        <v>35703</v>
      </c>
      <c r="AE5" s="618"/>
      <c r="AF5" s="618"/>
      <c r="AG5" s="618"/>
      <c r="AH5" s="618"/>
      <c r="AI5" s="618"/>
      <c r="AJ5" s="618"/>
      <c r="AK5" s="618"/>
      <c r="AL5" s="619">
        <v>8.4</v>
      </c>
      <c r="AM5" s="620"/>
      <c r="AN5" s="620"/>
      <c r="AO5" s="621"/>
      <c r="AP5" s="611" t="s">
        <v>210</v>
      </c>
      <c r="AQ5" s="612"/>
      <c r="AR5" s="612"/>
      <c r="AS5" s="612"/>
      <c r="AT5" s="612"/>
      <c r="AU5" s="612"/>
      <c r="AV5" s="612"/>
      <c r="AW5" s="612"/>
      <c r="AX5" s="612"/>
      <c r="AY5" s="612"/>
      <c r="AZ5" s="612"/>
      <c r="BA5" s="612"/>
      <c r="BB5" s="612"/>
      <c r="BC5" s="612"/>
      <c r="BD5" s="612"/>
      <c r="BE5" s="612"/>
      <c r="BF5" s="613"/>
      <c r="BG5" s="625">
        <v>34607</v>
      </c>
      <c r="BH5" s="626"/>
      <c r="BI5" s="626"/>
      <c r="BJ5" s="626"/>
      <c r="BK5" s="626"/>
      <c r="BL5" s="626"/>
      <c r="BM5" s="626"/>
      <c r="BN5" s="627"/>
      <c r="BO5" s="628">
        <v>96.9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4292</v>
      </c>
      <c r="S6" s="626"/>
      <c r="T6" s="626"/>
      <c r="U6" s="626"/>
      <c r="V6" s="626"/>
      <c r="W6" s="626"/>
      <c r="X6" s="626"/>
      <c r="Y6" s="627"/>
      <c r="Z6" s="628">
        <v>0.4</v>
      </c>
      <c r="AA6" s="628"/>
      <c r="AB6" s="628"/>
      <c r="AC6" s="628"/>
      <c r="AD6" s="629">
        <v>4292</v>
      </c>
      <c r="AE6" s="629"/>
      <c r="AF6" s="629"/>
      <c r="AG6" s="629"/>
      <c r="AH6" s="629"/>
      <c r="AI6" s="629"/>
      <c r="AJ6" s="629"/>
      <c r="AK6" s="629"/>
      <c r="AL6" s="630">
        <v>1</v>
      </c>
      <c r="AM6" s="631"/>
      <c r="AN6" s="631"/>
      <c r="AO6" s="632"/>
      <c r="AP6" s="622" t="s">
        <v>216</v>
      </c>
      <c r="AQ6" s="623"/>
      <c r="AR6" s="623"/>
      <c r="AS6" s="623"/>
      <c r="AT6" s="623"/>
      <c r="AU6" s="623"/>
      <c r="AV6" s="623"/>
      <c r="AW6" s="623"/>
      <c r="AX6" s="623"/>
      <c r="AY6" s="623"/>
      <c r="AZ6" s="623"/>
      <c r="BA6" s="623"/>
      <c r="BB6" s="623"/>
      <c r="BC6" s="623"/>
      <c r="BD6" s="623"/>
      <c r="BE6" s="623"/>
      <c r="BF6" s="624"/>
      <c r="BG6" s="625">
        <v>34607</v>
      </c>
      <c r="BH6" s="626"/>
      <c r="BI6" s="626"/>
      <c r="BJ6" s="626"/>
      <c r="BK6" s="626"/>
      <c r="BL6" s="626"/>
      <c r="BM6" s="626"/>
      <c r="BN6" s="627"/>
      <c r="BO6" s="628">
        <v>96.9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19169</v>
      </c>
      <c r="CS6" s="626"/>
      <c r="CT6" s="626"/>
      <c r="CU6" s="626"/>
      <c r="CV6" s="626"/>
      <c r="CW6" s="626"/>
      <c r="CX6" s="626"/>
      <c r="CY6" s="627"/>
      <c r="CZ6" s="628">
        <v>2.2000000000000002</v>
      </c>
      <c r="DA6" s="628"/>
      <c r="DB6" s="628"/>
      <c r="DC6" s="628"/>
      <c r="DD6" s="634" t="s">
        <v>211</v>
      </c>
      <c r="DE6" s="626"/>
      <c r="DF6" s="626"/>
      <c r="DG6" s="626"/>
      <c r="DH6" s="626"/>
      <c r="DI6" s="626"/>
      <c r="DJ6" s="626"/>
      <c r="DK6" s="626"/>
      <c r="DL6" s="626"/>
      <c r="DM6" s="626"/>
      <c r="DN6" s="626"/>
      <c r="DO6" s="626"/>
      <c r="DP6" s="627"/>
      <c r="DQ6" s="634">
        <v>19169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24</v>
      </c>
      <c r="S7" s="626"/>
      <c r="T7" s="626"/>
      <c r="U7" s="626"/>
      <c r="V7" s="626"/>
      <c r="W7" s="626"/>
      <c r="X7" s="626"/>
      <c r="Y7" s="627"/>
      <c r="Z7" s="628">
        <v>0</v>
      </c>
      <c r="AA7" s="628"/>
      <c r="AB7" s="628"/>
      <c r="AC7" s="628"/>
      <c r="AD7" s="629">
        <v>24</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11688</v>
      </c>
      <c r="BH7" s="626"/>
      <c r="BI7" s="626"/>
      <c r="BJ7" s="626"/>
      <c r="BK7" s="626"/>
      <c r="BL7" s="626"/>
      <c r="BM7" s="626"/>
      <c r="BN7" s="627"/>
      <c r="BO7" s="628">
        <v>32.700000000000003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227791</v>
      </c>
      <c r="CS7" s="626"/>
      <c r="CT7" s="626"/>
      <c r="CU7" s="626"/>
      <c r="CV7" s="626"/>
      <c r="CW7" s="626"/>
      <c r="CX7" s="626"/>
      <c r="CY7" s="627"/>
      <c r="CZ7" s="628">
        <v>26.3</v>
      </c>
      <c r="DA7" s="628"/>
      <c r="DB7" s="628"/>
      <c r="DC7" s="628"/>
      <c r="DD7" s="634">
        <v>15471</v>
      </c>
      <c r="DE7" s="626"/>
      <c r="DF7" s="626"/>
      <c r="DG7" s="626"/>
      <c r="DH7" s="626"/>
      <c r="DI7" s="626"/>
      <c r="DJ7" s="626"/>
      <c r="DK7" s="626"/>
      <c r="DL7" s="626"/>
      <c r="DM7" s="626"/>
      <c r="DN7" s="626"/>
      <c r="DO7" s="626"/>
      <c r="DP7" s="627"/>
      <c r="DQ7" s="634">
        <v>110644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75</v>
      </c>
      <c r="S8" s="626"/>
      <c r="T8" s="626"/>
      <c r="U8" s="626"/>
      <c r="V8" s="626"/>
      <c r="W8" s="626"/>
      <c r="X8" s="626"/>
      <c r="Y8" s="627"/>
      <c r="Z8" s="628">
        <v>0</v>
      </c>
      <c r="AA8" s="628"/>
      <c r="AB8" s="628"/>
      <c r="AC8" s="628"/>
      <c r="AD8" s="629">
        <v>75</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476</v>
      </c>
      <c r="BH8" s="626"/>
      <c r="BI8" s="626"/>
      <c r="BJ8" s="626"/>
      <c r="BK8" s="626"/>
      <c r="BL8" s="626"/>
      <c r="BM8" s="626"/>
      <c r="BN8" s="627"/>
      <c r="BO8" s="628">
        <v>1.3</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98547</v>
      </c>
      <c r="CS8" s="626"/>
      <c r="CT8" s="626"/>
      <c r="CU8" s="626"/>
      <c r="CV8" s="626"/>
      <c r="CW8" s="626"/>
      <c r="CX8" s="626"/>
      <c r="CY8" s="627"/>
      <c r="CZ8" s="628">
        <v>11.4</v>
      </c>
      <c r="DA8" s="628"/>
      <c r="DB8" s="628"/>
      <c r="DC8" s="628"/>
      <c r="DD8" s="634">
        <v>1170</v>
      </c>
      <c r="DE8" s="626"/>
      <c r="DF8" s="626"/>
      <c r="DG8" s="626"/>
      <c r="DH8" s="626"/>
      <c r="DI8" s="626"/>
      <c r="DJ8" s="626"/>
      <c r="DK8" s="626"/>
      <c r="DL8" s="626"/>
      <c r="DM8" s="626"/>
      <c r="DN8" s="626"/>
      <c r="DO8" s="626"/>
      <c r="DP8" s="627"/>
      <c r="DQ8" s="634">
        <v>79068</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45</v>
      </c>
      <c r="S9" s="626"/>
      <c r="T9" s="626"/>
      <c r="U9" s="626"/>
      <c r="V9" s="626"/>
      <c r="W9" s="626"/>
      <c r="X9" s="626"/>
      <c r="Y9" s="627"/>
      <c r="Z9" s="628">
        <v>0</v>
      </c>
      <c r="AA9" s="628"/>
      <c r="AB9" s="628"/>
      <c r="AC9" s="628"/>
      <c r="AD9" s="629">
        <v>45</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10032</v>
      </c>
      <c r="BH9" s="626"/>
      <c r="BI9" s="626"/>
      <c r="BJ9" s="626"/>
      <c r="BK9" s="626"/>
      <c r="BL9" s="626"/>
      <c r="BM9" s="626"/>
      <c r="BN9" s="627"/>
      <c r="BO9" s="628">
        <v>28.1</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107406</v>
      </c>
      <c r="CS9" s="626"/>
      <c r="CT9" s="626"/>
      <c r="CU9" s="626"/>
      <c r="CV9" s="626"/>
      <c r="CW9" s="626"/>
      <c r="CX9" s="626"/>
      <c r="CY9" s="627"/>
      <c r="CZ9" s="628">
        <v>12.4</v>
      </c>
      <c r="DA9" s="628"/>
      <c r="DB9" s="628"/>
      <c r="DC9" s="628"/>
      <c r="DD9" s="634">
        <v>20602</v>
      </c>
      <c r="DE9" s="626"/>
      <c r="DF9" s="626"/>
      <c r="DG9" s="626"/>
      <c r="DH9" s="626"/>
      <c r="DI9" s="626"/>
      <c r="DJ9" s="626"/>
      <c r="DK9" s="626"/>
      <c r="DL9" s="626"/>
      <c r="DM9" s="626"/>
      <c r="DN9" s="626"/>
      <c r="DO9" s="626"/>
      <c r="DP9" s="627"/>
      <c r="DQ9" s="634">
        <v>61536</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7286</v>
      </c>
      <c r="S10" s="626"/>
      <c r="T10" s="626"/>
      <c r="U10" s="626"/>
      <c r="V10" s="626"/>
      <c r="W10" s="626"/>
      <c r="X10" s="626"/>
      <c r="Y10" s="627"/>
      <c r="Z10" s="628">
        <v>0.7</v>
      </c>
      <c r="AA10" s="628"/>
      <c r="AB10" s="628"/>
      <c r="AC10" s="628"/>
      <c r="AD10" s="629">
        <v>7286</v>
      </c>
      <c r="AE10" s="629"/>
      <c r="AF10" s="629"/>
      <c r="AG10" s="629"/>
      <c r="AH10" s="629"/>
      <c r="AI10" s="629"/>
      <c r="AJ10" s="629"/>
      <c r="AK10" s="629"/>
      <c r="AL10" s="630">
        <v>1.7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1155</v>
      </c>
      <c r="BH10" s="626"/>
      <c r="BI10" s="626"/>
      <c r="BJ10" s="626"/>
      <c r="BK10" s="626"/>
      <c r="BL10" s="626"/>
      <c r="BM10" s="626"/>
      <c r="BN10" s="627"/>
      <c r="BO10" s="628">
        <v>3.2</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25</v>
      </c>
      <c r="BH11" s="626"/>
      <c r="BI11" s="626"/>
      <c r="BJ11" s="626"/>
      <c r="BK11" s="626"/>
      <c r="BL11" s="626"/>
      <c r="BM11" s="626"/>
      <c r="BN11" s="627"/>
      <c r="BO11" s="628">
        <v>0.1</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76581</v>
      </c>
      <c r="CS11" s="626"/>
      <c r="CT11" s="626"/>
      <c r="CU11" s="626"/>
      <c r="CV11" s="626"/>
      <c r="CW11" s="626"/>
      <c r="CX11" s="626"/>
      <c r="CY11" s="627"/>
      <c r="CZ11" s="628">
        <v>8.9</v>
      </c>
      <c r="DA11" s="628"/>
      <c r="DB11" s="628"/>
      <c r="DC11" s="628"/>
      <c r="DD11" s="634">
        <v>9020</v>
      </c>
      <c r="DE11" s="626"/>
      <c r="DF11" s="626"/>
      <c r="DG11" s="626"/>
      <c r="DH11" s="626"/>
      <c r="DI11" s="626"/>
      <c r="DJ11" s="626"/>
      <c r="DK11" s="626"/>
      <c r="DL11" s="626"/>
      <c r="DM11" s="626"/>
      <c r="DN11" s="626"/>
      <c r="DO11" s="626"/>
      <c r="DP11" s="627"/>
      <c r="DQ11" s="634">
        <v>45448</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19968</v>
      </c>
      <c r="BH12" s="626"/>
      <c r="BI12" s="626"/>
      <c r="BJ12" s="626"/>
      <c r="BK12" s="626"/>
      <c r="BL12" s="626"/>
      <c r="BM12" s="626"/>
      <c r="BN12" s="627"/>
      <c r="BO12" s="628">
        <v>55.9</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56699</v>
      </c>
      <c r="CS12" s="626"/>
      <c r="CT12" s="626"/>
      <c r="CU12" s="626"/>
      <c r="CV12" s="626"/>
      <c r="CW12" s="626"/>
      <c r="CX12" s="626"/>
      <c r="CY12" s="627"/>
      <c r="CZ12" s="628">
        <v>6.6</v>
      </c>
      <c r="DA12" s="628"/>
      <c r="DB12" s="628"/>
      <c r="DC12" s="628"/>
      <c r="DD12" s="634">
        <v>32586</v>
      </c>
      <c r="DE12" s="626"/>
      <c r="DF12" s="626"/>
      <c r="DG12" s="626"/>
      <c r="DH12" s="626"/>
      <c r="DI12" s="626"/>
      <c r="DJ12" s="626"/>
      <c r="DK12" s="626"/>
      <c r="DL12" s="626"/>
      <c r="DM12" s="626"/>
      <c r="DN12" s="626"/>
      <c r="DO12" s="626"/>
      <c r="DP12" s="627"/>
      <c r="DQ12" s="634">
        <v>32653</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750</v>
      </c>
      <c r="S13" s="626"/>
      <c r="T13" s="626"/>
      <c r="U13" s="626"/>
      <c r="V13" s="626"/>
      <c r="W13" s="626"/>
      <c r="X13" s="626"/>
      <c r="Y13" s="627"/>
      <c r="Z13" s="628">
        <v>0.1</v>
      </c>
      <c r="AA13" s="628"/>
      <c r="AB13" s="628"/>
      <c r="AC13" s="628"/>
      <c r="AD13" s="629">
        <v>750</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19968</v>
      </c>
      <c r="BH13" s="626"/>
      <c r="BI13" s="626"/>
      <c r="BJ13" s="626"/>
      <c r="BK13" s="626"/>
      <c r="BL13" s="626"/>
      <c r="BM13" s="626"/>
      <c r="BN13" s="627"/>
      <c r="BO13" s="628">
        <v>55.9</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38135</v>
      </c>
      <c r="CS13" s="626"/>
      <c r="CT13" s="626"/>
      <c r="CU13" s="626"/>
      <c r="CV13" s="626"/>
      <c r="CW13" s="626"/>
      <c r="CX13" s="626"/>
      <c r="CY13" s="627"/>
      <c r="CZ13" s="628">
        <v>4.4000000000000004</v>
      </c>
      <c r="DA13" s="628"/>
      <c r="DB13" s="628"/>
      <c r="DC13" s="628"/>
      <c r="DD13" s="634">
        <v>14178</v>
      </c>
      <c r="DE13" s="626"/>
      <c r="DF13" s="626"/>
      <c r="DG13" s="626"/>
      <c r="DH13" s="626"/>
      <c r="DI13" s="626"/>
      <c r="DJ13" s="626"/>
      <c r="DK13" s="626"/>
      <c r="DL13" s="626"/>
      <c r="DM13" s="626"/>
      <c r="DN13" s="626"/>
      <c r="DO13" s="626"/>
      <c r="DP13" s="627"/>
      <c r="DQ13" s="634">
        <v>30952</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1076</v>
      </c>
      <c r="BH14" s="626"/>
      <c r="BI14" s="626"/>
      <c r="BJ14" s="626"/>
      <c r="BK14" s="626"/>
      <c r="BL14" s="626"/>
      <c r="BM14" s="626"/>
      <c r="BN14" s="627"/>
      <c r="BO14" s="628">
        <v>3</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58778</v>
      </c>
      <c r="CS14" s="626"/>
      <c r="CT14" s="626"/>
      <c r="CU14" s="626"/>
      <c r="CV14" s="626"/>
      <c r="CW14" s="626"/>
      <c r="CX14" s="626"/>
      <c r="CY14" s="627"/>
      <c r="CZ14" s="628">
        <v>6.8</v>
      </c>
      <c r="DA14" s="628"/>
      <c r="DB14" s="628"/>
      <c r="DC14" s="628"/>
      <c r="DD14" s="634">
        <v>27366</v>
      </c>
      <c r="DE14" s="626"/>
      <c r="DF14" s="626"/>
      <c r="DG14" s="626"/>
      <c r="DH14" s="626"/>
      <c r="DI14" s="626"/>
      <c r="DJ14" s="626"/>
      <c r="DK14" s="626"/>
      <c r="DL14" s="626"/>
      <c r="DM14" s="626"/>
      <c r="DN14" s="626"/>
      <c r="DO14" s="626"/>
      <c r="DP14" s="627"/>
      <c r="DQ14" s="634">
        <v>27044</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t="s">
        <v>223</v>
      </c>
      <c r="S15" s="626"/>
      <c r="T15" s="626"/>
      <c r="U15" s="626"/>
      <c r="V15" s="626"/>
      <c r="W15" s="626"/>
      <c r="X15" s="626"/>
      <c r="Y15" s="627"/>
      <c r="Z15" s="628" t="s">
        <v>223</v>
      </c>
      <c r="AA15" s="628"/>
      <c r="AB15" s="628"/>
      <c r="AC15" s="628"/>
      <c r="AD15" s="629" t="s">
        <v>223</v>
      </c>
      <c r="AE15" s="629"/>
      <c r="AF15" s="629"/>
      <c r="AG15" s="629"/>
      <c r="AH15" s="629"/>
      <c r="AI15" s="629"/>
      <c r="AJ15" s="629"/>
      <c r="AK15" s="629"/>
      <c r="AL15" s="630" t="s">
        <v>223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1875</v>
      </c>
      <c r="BH15" s="626"/>
      <c r="BI15" s="626"/>
      <c r="BJ15" s="626"/>
      <c r="BK15" s="626"/>
      <c r="BL15" s="626"/>
      <c r="BM15" s="626"/>
      <c r="BN15" s="627"/>
      <c r="BO15" s="628">
        <v>5.3</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91745</v>
      </c>
      <c r="CS15" s="626"/>
      <c r="CT15" s="626"/>
      <c r="CU15" s="626"/>
      <c r="CV15" s="626"/>
      <c r="CW15" s="626"/>
      <c r="CX15" s="626"/>
      <c r="CY15" s="627"/>
      <c r="CZ15" s="628">
        <v>10.6</v>
      </c>
      <c r="DA15" s="628"/>
      <c r="DB15" s="628"/>
      <c r="DC15" s="628"/>
      <c r="DD15" s="634">
        <v>21580</v>
      </c>
      <c r="DE15" s="626"/>
      <c r="DF15" s="626"/>
      <c r="DG15" s="626"/>
      <c r="DH15" s="626"/>
      <c r="DI15" s="626"/>
      <c r="DJ15" s="626"/>
      <c r="DK15" s="626"/>
      <c r="DL15" s="626"/>
      <c r="DM15" s="626"/>
      <c r="DN15" s="626"/>
      <c r="DO15" s="626"/>
      <c r="DP15" s="627"/>
      <c r="DQ15" s="634">
        <v>73483</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475443</v>
      </c>
      <c r="S16" s="626"/>
      <c r="T16" s="626"/>
      <c r="U16" s="626"/>
      <c r="V16" s="626"/>
      <c r="W16" s="626"/>
      <c r="X16" s="626"/>
      <c r="Y16" s="627"/>
      <c r="Z16" s="628">
        <v>48.2</v>
      </c>
      <c r="AA16" s="628"/>
      <c r="AB16" s="628"/>
      <c r="AC16" s="628"/>
      <c r="AD16" s="629">
        <v>375432</v>
      </c>
      <c r="AE16" s="629"/>
      <c r="AF16" s="629"/>
      <c r="AG16" s="629"/>
      <c r="AH16" s="629"/>
      <c r="AI16" s="629"/>
      <c r="AJ16" s="629"/>
      <c r="AK16" s="629"/>
      <c r="AL16" s="630">
        <v>88.5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375432</v>
      </c>
      <c r="S17" s="626"/>
      <c r="T17" s="626"/>
      <c r="U17" s="626"/>
      <c r="V17" s="626"/>
      <c r="W17" s="626"/>
      <c r="X17" s="626"/>
      <c r="Y17" s="627"/>
      <c r="Z17" s="628">
        <v>38.1</v>
      </c>
      <c r="AA17" s="628"/>
      <c r="AB17" s="628"/>
      <c r="AC17" s="628"/>
      <c r="AD17" s="629">
        <v>375432</v>
      </c>
      <c r="AE17" s="629"/>
      <c r="AF17" s="629"/>
      <c r="AG17" s="629"/>
      <c r="AH17" s="629"/>
      <c r="AI17" s="629"/>
      <c r="AJ17" s="629"/>
      <c r="AK17" s="629"/>
      <c r="AL17" s="630">
        <v>88.5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89791</v>
      </c>
      <c r="CS17" s="626"/>
      <c r="CT17" s="626"/>
      <c r="CU17" s="626"/>
      <c r="CV17" s="626"/>
      <c r="CW17" s="626"/>
      <c r="CX17" s="626"/>
      <c r="CY17" s="627"/>
      <c r="CZ17" s="628">
        <v>10.4</v>
      </c>
      <c r="DA17" s="628"/>
      <c r="DB17" s="628"/>
      <c r="DC17" s="628"/>
      <c r="DD17" s="634" t="s">
        <v>223</v>
      </c>
      <c r="DE17" s="626"/>
      <c r="DF17" s="626"/>
      <c r="DG17" s="626"/>
      <c r="DH17" s="626"/>
      <c r="DI17" s="626"/>
      <c r="DJ17" s="626"/>
      <c r="DK17" s="626"/>
      <c r="DL17" s="626"/>
      <c r="DM17" s="626"/>
      <c r="DN17" s="626"/>
      <c r="DO17" s="626"/>
      <c r="DP17" s="627"/>
      <c r="DQ17" s="634">
        <v>89791</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100011</v>
      </c>
      <c r="S18" s="626"/>
      <c r="T18" s="626"/>
      <c r="U18" s="626"/>
      <c r="V18" s="626"/>
      <c r="W18" s="626"/>
      <c r="X18" s="626"/>
      <c r="Y18" s="627"/>
      <c r="Z18" s="628">
        <v>10.1</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1096</v>
      </c>
      <c r="BH19" s="626"/>
      <c r="BI19" s="626"/>
      <c r="BJ19" s="626"/>
      <c r="BK19" s="626"/>
      <c r="BL19" s="626"/>
      <c r="BM19" s="626"/>
      <c r="BN19" s="627"/>
      <c r="BO19" s="628">
        <v>3.1</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523618</v>
      </c>
      <c r="S20" s="626"/>
      <c r="T20" s="626"/>
      <c r="U20" s="626"/>
      <c r="V20" s="626"/>
      <c r="W20" s="626"/>
      <c r="X20" s="626"/>
      <c r="Y20" s="627"/>
      <c r="Z20" s="628">
        <v>53.1</v>
      </c>
      <c r="AA20" s="628"/>
      <c r="AB20" s="628"/>
      <c r="AC20" s="628"/>
      <c r="AD20" s="629">
        <v>423607</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1096</v>
      </c>
      <c r="BH20" s="626"/>
      <c r="BI20" s="626"/>
      <c r="BJ20" s="626"/>
      <c r="BK20" s="626"/>
      <c r="BL20" s="626"/>
      <c r="BM20" s="626"/>
      <c r="BN20" s="627"/>
      <c r="BO20" s="628">
        <v>3.1</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864642</v>
      </c>
      <c r="CS20" s="626"/>
      <c r="CT20" s="626"/>
      <c r="CU20" s="626"/>
      <c r="CV20" s="626"/>
      <c r="CW20" s="626"/>
      <c r="CX20" s="626"/>
      <c r="CY20" s="627"/>
      <c r="CZ20" s="628">
        <v>100</v>
      </c>
      <c r="DA20" s="628"/>
      <c r="DB20" s="628"/>
      <c r="DC20" s="628"/>
      <c r="DD20" s="634">
        <v>141973</v>
      </c>
      <c r="DE20" s="626"/>
      <c r="DF20" s="626"/>
      <c r="DG20" s="626"/>
      <c r="DH20" s="626"/>
      <c r="DI20" s="626"/>
      <c r="DJ20" s="626"/>
      <c r="DK20" s="626"/>
      <c r="DL20" s="626"/>
      <c r="DM20" s="626"/>
      <c r="DN20" s="626"/>
      <c r="DO20" s="626"/>
      <c r="DP20" s="627"/>
      <c r="DQ20" s="634">
        <v>569788</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t="s">
        <v>223</v>
      </c>
      <c r="S21" s="626"/>
      <c r="T21" s="626"/>
      <c r="U21" s="626"/>
      <c r="V21" s="626"/>
      <c r="W21" s="626"/>
      <c r="X21" s="626"/>
      <c r="Y21" s="627"/>
      <c r="Z21" s="628" t="s">
        <v>223</v>
      </c>
      <c r="AA21" s="628"/>
      <c r="AB21" s="628"/>
      <c r="AC21" s="628"/>
      <c r="AD21" s="629" t="s">
        <v>223</v>
      </c>
      <c r="AE21" s="629"/>
      <c r="AF21" s="629"/>
      <c r="AG21" s="629"/>
      <c r="AH21" s="629"/>
      <c r="AI21" s="629"/>
      <c r="AJ21" s="629"/>
      <c r="AK21" s="629"/>
      <c r="AL21" s="630" t="s">
        <v>223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1096</v>
      </c>
      <c r="BH21" s="626"/>
      <c r="BI21" s="626"/>
      <c r="BJ21" s="626"/>
      <c r="BK21" s="626"/>
      <c r="BL21" s="626"/>
      <c r="BM21" s="626"/>
      <c r="BN21" s="627"/>
      <c r="BO21" s="628">
        <v>3.1</v>
      </c>
      <c r="BP21" s="628"/>
      <c r="BQ21" s="628"/>
      <c r="BR21" s="628"/>
      <c r="BS21" s="634" t="s">
        <v>223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6374</v>
      </c>
      <c r="S22" s="626"/>
      <c r="T22" s="626"/>
      <c r="U22" s="626"/>
      <c r="V22" s="626"/>
      <c r="W22" s="626"/>
      <c r="X22" s="626"/>
      <c r="Y22" s="627"/>
      <c r="Z22" s="628">
        <v>0.6</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57785</v>
      </c>
      <c r="S23" s="626"/>
      <c r="T23" s="626"/>
      <c r="U23" s="626"/>
      <c r="V23" s="626"/>
      <c r="W23" s="626"/>
      <c r="X23" s="626"/>
      <c r="Y23" s="627"/>
      <c r="Z23" s="628">
        <v>5.9</v>
      </c>
      <c r="AA23" s="628"/>
      <c r="AB23" s="628"/>
      <c r="AC23" s="628"/>
      <c r="AD23" s="629">
        <v>7</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2041</v>
      </c>
      <c r="S24" s="626"/>
      <c r="T24" s="626"/>
      <c r="U24" s="626"/>
      <c r="V24" s="626"/>
      <c r="W24" s="626"/>
      <c r="X24" s="626"/>
      <c r="Y24" s="627"/>
      <c r="Z24" s="628">
        <v>0.2</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285463</v>
      </c>
      <c r="CS24" s="615"/>
      <c r="CT24" s="615"/>
      <c r="CU24" s="615"/>
      <c r="CV24" s="615"/>
      <c r="CW24" s="615"/>
      <c r="CX24" s="615"/>
      <c r="CY24" s="616"/>
      <c r="CZ24" s="654">
        <v>33</v>
      </c>
      <c r="DA24" s="655"/>
      <c r="DB24" s="655"/>
      <c r="DC24" s="656"/>
      <c r="DD24" s="653">
        <v>242498</v>
      </c>
      <c r="DE24" s="615"/>
      <c r="DF24" s="615"/>
      <c r="DG24" s="615"/>
      <c r="DH24" s="615"/>
      <c r="DI24" s="615"/>
      <c r="DJ24" s="615"/>
      <c r="DK24" s="616"/>
      <c r="DL24" s="653">
        <v>236955</v>
      </c>
      <c r="DM24" s="615"/>
      <c r="DN24" s="615"/>
      <c r="DO24" s="615"/>
      <c r="DP24" s="615"/>
      <c r="DQ24" s="615"/>
      <c r="DR24" s="615"/>
      <c r="DS24" s="615"/>
      <c r="DT24" s="615"/>
      <c r="DU24" s="615"/>
      <c r="DV24" s="616"/>
      <c r="DW24" s="619">
        <v>53.9</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104154</v>
      </c>
      <c r="S25" s="626"/>
      <c r="T25" s="626"/>
      <c r="U25" s="626"/>
      <c r="V25" s="626"/>
      <c r="W25" s="626"/>
      <c r="X25" s="626"/>
      <c r="Y25" s="627"/>
      <c r="Z25" s="628">
        <v>10.6</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169629</v>
      </c>
      <c r="CS25" s="645"/>
      <c r="CT25" s="645"/>
      <c r="CU25" s="645"/>
      <c r="CV25" s="645"/>
      <c r="CW25" s="645"/>
      <c r="CX25" s="645"/>
      <c r="CY25" s="646"/>
      <c r="CZ25" s="659">
        <v>19.600000000000001</v>
      </c>
      <c r="DA25" s="660"/>
      <c r="DB25" s="660"/>
      <c r="DC25" s="661"/>
      <c r="DD25" s="634">
        <v>141613</v>
      </c>
      <c r="DE25" s="645"/>
      <c r="DF25" s="645"/>
      <c r="DG25" s="645"/>
      <c r="DH25" s="645"/>
      <c r="DI25" s="645"/>
      <c r="DJ25" s="645"/>
      <c r="DK25" s="646"/>
      <c r="DL25" s="634">
        <v>139086</v>
      </c>
      <c r="DM25" s="645"/>
      <c r="DN25" s="645"/>
      <c r="DO25" s="645"/>
      <c r="DP25" s="645"/>
      <c r="DQ25" s="645"/>
      <c r="DR25" s="645"/>
      <c r="DS25" s="645"/>
      <c r="DT25" s="645"/>
      <c r="DU25" s="645"/>
      <c r="DV25" s="646"/>
      <c r="DW25" s="630">
        <v>31.6</v>
      </c>
      <c r="DX25" s="657"/>
      <c r="DY25" s="657"/>
      <c r="DZ25" s="657"/>
      <c r="EA25" s="657"/>
      <c r="EB25" s="657"/>
      <c r="EC25" s="658"/>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86870</v>
      </c>
      <c r="CS26" s="626"/>
      <c r="CT26" s="626"/>
      <c r="CU26" s="626"/>
      <c r="CV26" s="626"/>
      <c r="CW26" s="626"/>
      <c r="CX26" s="626"/>
      <c r="CY26" s="627"/>
      <c r="CZ26" s="659">
        <v>10</v>
      </c>
      <c r="DA26" s="660"/>
      <c r="DB26" s="660"/>
      <c r="DC26" s="661"/>
      <c r="DD26" s="634">
        <v>69607</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x14ac:dyDescent="0.15">
      <c r="B27" s="622" t="s">
        <v>282</v>
      </c>
      <c r="C27" s="623"/>
      <c r="D27" s="623"/>
      <c r="E27" s="623"/>
      <c r="F27" s="623"/>
      <c r="G27" s="623"/>
      <c r="H27" s="623"/>
      <c r="I27" s="623"/>
      <c r="J27" s="623"/>
      <c r="K27" s="623"/>
      <c r="L27" s="623"/>
      <c r="M27" s="623"/>
      <c r="N27" s="623"/>
      <c r="O27" s="623"/>
      <c r="P27" s="623"/>
      <c r="Q27" s="624"/>
      <c r="R27" s="625">
        <v>37289</v>
      </c>
      <c r="S27" s="626"/>
      <c r="T27" s="626"/>
      <c r="U27" s="626"/>
      <c r="V27" s="626"/>
      <c r="W27" s="626"/>
      <c r="X27" s="626"/>
      <c r="Y27" s="627"/>
      <c r="Z27" s="628">
        <v>3.8</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35703</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26043</v>
      </c>
      <c r="CS27" s="645"/>
      <c r="CT27" s="645"/>
      <c r="CU27" s="645"/>
      <c r="CV27" s="645"/>
      <c r="CW27" s="645"/>
      <c r="CX27" s="645"/>
      <c r="CY27" s="646"/>
      <c r="CZ27" s="659">
        <v>3</v>
      </c>
      <c r="DA27" s="660"/>
      <c r="DB27" s="660"/>
      <c r="DC27" s="661"/>
      <c r="DD27" s="634">
        <v>11094</v>
      </c>
      <c r="DE27" s="645"/>
      <c r="DF27" s="645"/>
      <c r="DG27" s="645"/>
      <c r="DH27" s="645"/>
      <c r="DI27" s="645"/>
      <c r="DJ27" s="645"/>
      <c r="DK27" s="646"/>
      <c r="DL27" s="634">
        <v>8078</v>
      </c>
      <c r="DM27" s="645"/>
      <c r="DN27" s="645"/>
      <c r="DO27" s="645"/>
      <c r="DP27" s="645"/>
      <c r="DQ27" s="645"/>
      <c r="DR27" s="645"/>
      <c r="DS27" s="645"/>
      <c r="DT27" s="645"/>
      <c r="DU27" s="645"/>
      <c r="DV27" s="646"/>
      <c r="DW27" s="630">
        <v>1.8</v>
      </c>
      <c r="DX27" s="657"/>
      <c r="DY27" s="657"/>
      <c r="DZ27" s="657"/>
      <c r="EA27" s="657"/>
      <c r="EB27" s="657"/>
      <c r="EC27" s="658"/>
    </row>
    <row r="28" spans="2:133" ht="11.25" customHeight="1" x14ac:dyDescent="0.15">
      <c r="B28" s="622" t="s">
        <v>285</v>
      </c>
      <c r="C28" s="623"/>
      <c r="D28" s="623"/>
      <c r="E28" s="623"/>
      <c r="F28" s="623"/>
      <c r="G28" s="623"/>
      <c r="H28" s="623"/>
      <c r="I28" s="623"/>
      <c r="J28" s="623"/>
      <c r="K28" s="623"/>
      <c r="L28" s="623"/>
      <c r="M28" s="623"/>
      <c r="N28" s="623"/>
      <c r="O28" s="623"/>
      <c r="P28" s="623"/>
      <c r="Q28" s="624"/>
      <c r="R28" s="625">
        <v>2570</v>
      </c>
      <c r="S28" s="626"/>
      <c r="T28" s="626"/>
      <c r="U28" s="626"/>
      <c r="V28" s="626"/>
      <c r="W28" s="626"/>
      <c r="X28" s="626"/>
      <c r="Y28" s="627"/>
      <c r="Z28" s="628">
        <v>0.3</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89791</v>
      </c>
      <c r="CS28" s="626"/>
      <c r="CT28" s="626"/>
      <c r="CU28" s="626"/>
      <c r="CV28" s="626"/>
      <c r="CW28" s="626"/>
      <c r="CX28" s="626"/>
      <c r="CY28" s="627"/>
      <c r="CZ28" s="659">
        <v>10.4</v>
      </c>
      <c r="DA28" s="660"/>
      <c r="DB28" s="660"/>
      <c r="DC28" s="661"/>
      <c r="DD28" s="634">
        <v>89791</v>
      </c>
      <c r="DE28" s="626"/>
      <c r="DF28" s="626"/>
      <c r="DG28" s="626"/>
      <c r="DH28" s="626"/>
      <c r="DI28" s="626"/>
      <c r="DJ28" s="626"/>
      <c r="DK28" s="627"/>
      <c r="DL28" s="634">
        <v>89791</v>
      </c>
      <c r="DM28" s="626"/>
      <c r="DN28" s="626"/>
      <c r="DO28" s="626"/>
      <c r="DP28" s="626"/>
      <c r="DQ28" s="626"/>
      <c r="DR28" s="626"/>
      <c r="DS28" s="626"/>
      <c r="DT28" s="626"/>
      <c r="DU28" s="626"/>
      <c r="DV28" s="627"/>
      <c r="DW28" s="630">
        <v>20.399999999999999</v>
      </c>
      <c r="DX28" s="657"/>
      <c r="DY28" s="657"/>
      <c r="DZ28" s="657"/>
      <c r="EA28" s="657"/>
      <c r="EB28" s="657"/>
      <c r="EC28" s="658"/>
    </row>
    <row r="29" spans="2:133" ht="11.25" customHeight="1" x14ac:dyDescent="0.15">
      <c r="B29" s="622" t="s">
        <v>287</v>
      </c>
      <c r="C29" s="623"/>
      <c r="D29" s="623"/>
      <c r="E29" s="623"/>
      <c r="F29" s="623"/>
      <c r="G29" s="623"/>
      <c r="H29" s="623"/>
      <c r="I29" s="623"/>
      <c r="J29" s="623"/>
      <c r="K29" s="623"/>
      <c r="L29" s="623"/>
      <c r="M29" s="623"/>
      <c r="N29" s="623"/>
      <c r="O29" s="623"/>
      <c r="P29" s="623"/>
      <c r="Q29" s="624"/>
      <c r="R29" s="625">
        <v>2205</v>
      </c>
      <c r="S29" s="626"/>
      <c r="T29" s="626"/>
      <c r="U29" s="626"/>
      <c r="V29" s="626"/>
      <c r="W29" s="626"/>
      <c r="X29" s="626"/>
      <c r="Y29" s="627"/>
      <c r="Z29" s="628">
        <v>0.2</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89791</v>
      </c>
      <c r="CS29" s="645"/>
      <c r="CT29" s="645"/>
      <c r="CU29" s="645"/>
      <c r="CV29" s="645"/>
      <c r="CW29" s="645"/>
      <c r="CX29" s="645"/>
      <c r="CY29" s="646"/>
      <c r="CZ29" s="659">
        <v>10.4</v>
      </c>
      <c r="DA29" s="660"/>
      <c r="DB29" s="660"/>
      <c r="DC29" s="661"/>
      <c r="DD29" s="634">
        <v>89791</v>
      </c>
      <c r="DE29" s="645"/>
      <c r="DF29" s="645"/>
      <c r="DG29" s="645"/>
      <c r="DH29" s="645"/>
      <c r="DI29" s="645"/>
      <c r="DJ29" s="645"/>
      <c r="DK29" s="646"/>
      <c r="DL29" s="634">
        <v>89791</v>
      </c>
      <c r="DM29" s="645"/>
      <c r="DN29" s="645"/>
      <c r="DO29" s="645"/>
      <c r="DP29" s="645"/>
      <c r="DQ29" s="645"/>
      <c r="DR29" s="645"/>
      <c r="DS29" s="645"/>
      <c r="DT29" s="645"/>
      <c r="DU29" s="645"/>
      <c r="DV29" s="646"/>
      <c r="DW29" s="630">
        <v>20.399999999999999</v>
      </c>
      <c r="DX29" s="657"/>
      <c r="DY29" s="657"/>
      <c r="DZ29" s="657"/>
      <c r="EA29" s="657"/>
      <c r="EB29" s="657"/>
      <c r="EC29" s="658"/>
    </row>
    <row r="30" spans="2:133" ht="11.25" customHeight="1" x14ac:dyDescent="0.15">
      <c r="B30" s="622" t="s">
        <v>291</v>
      </c>
      <c r="C30" s="623"/>
      <c r="D30" s="623"/>
      <c r="E30" s="623"/>
      <c r="F30" s="623"/>
      <c r="G30" s="623"/>
      <c r="H30" s="623"/>
      <c r="I30" s="623"/>
      <c r="J30" s="623"/>
      <c r="K30" s="623"/>
      <c r="L30" s="623"/>
      <c r="M30" s="623"/>
      <c r="N30" s="623"/>
      <c r="O30" s="623"/>
      <c r="P30" s="623"/>
      <c r="Q30" s="624"/>
      <c r="R30" s="625">
        <v>18450</v>
      </c>
      <c r="S30" s="626"/>
      <c r="T30" s="626"/>
      <c r="U30" s="626"/>
      <c r="V30" s="626"/>
      <c r="W30" s="626"/>
      <c r="X30" s="626"/>
      <c r="Y30" s="627"/>
      <c r="Z30" s="628">
        <v>1.9</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100</v>
      </c>
      <c r="BH30" s="684"/>
      <c r="BI30" s="684"/>
      <c r="BJ30" s="684"/>
      <c r="BK30" s="684"/>
      <c r="BL30" s="684"/>
      <c r="BM30" s="620">
        <v>100</v>
      </c>
      <c r="BN30" s="684"/>
      <c r="BO30" s="684"/>
      <c r="BP30" s="684"/>
      <c r="BQ30" s="685"/>
      <c r="BR30" s="683">
        <v>100</v>
      </c>
      <c r="BS30" s="684"/>
      <c r="BT30" s="684"/>
      <c r="BU30" s="684"/>
      <c r="BV30" s="684"/>
      <c r="BW30" s="684"/>
      <c r="BX30" s="620">
        <v>100</v>
      </c>
      <c r="BY30" s="684"/>
      <c r="BZ30" s="684"/>
      <c r="CA30" s="684"/>
      <c r="CB30" s="685"/>
      <c r="CD30" s="688"/>
      <c r="CE30" s="689"/>
      <c r="CF30" s="639" t="s">
        <v>294</v>
      </c>
      <c r="CG30" s="640"/>
      <c r="CH30" s="640"/>
      <c r="CI30" s="640"/>
      <c r="CJ30" s="640"/>
      <c r="CK30" s="640"/>
      <c r="CL30" s="640"/>
      <c r="CM30" s="640"/>
      <c r="CN30" s="640"/>
      <c r="CO30" s="640"/>
      <c r="CP30" s="640"/>
      <c r="CQ30" s="641"/>
      <c r="CR30" s="625">
        <v>83036</v>
      </c>
      <c r="CS30" s="626"/>
      <c r="CT30" s="626"/>
      <c r="CU30" s="626"/>
      <c r="CV30" s="626"/>
      <c r="CW30" s="626"/>
      <c r="CX30" s="626"/>
      <c r="CY30" s="627"/>
      <c r="CZ30" s="659">
        <v>9.6</v>
      </c>
      <c r="DA30" s="660"/>
      <c r="DB30" s="660"/>
      <c r="DC30" s="661"/>
      <c r="DD30" s="634">
        <v>83036</v>
      </c>
      <c r="DE30" s="626"/>
      <c r="DF30" s="626"/>
      <c r="DG30" s="626"/>
      <c r="DH30" s="626"/>
      <c r="DI30" s="626"/>
      <c r="DJ30" s="626"/>
      <c r="DK30" s="627"/>
      <c r="DL30" s="634">
        <v>83036</v>
      </c>
      <c r="DM30" s="626"/>
      <c r="DN30" s="626"/>
      <c r="DO30" s="626"/>
      <c r="DP30" s="626"/>
      <c r="DQ30" s="626"/>
      <c r="DR30" s="626"/>
      <c r="DS30" s="626"/>
      <c r="DT30" s="626"/>
      <c r="DU30" s="626"/>
      <c r="DV30" s="627"/>
      <c r="DW30" s="630">
        <v>18.899999999999999</v>
      </c>
      <c r="DX30" s="657"/>
      <c r="DY30" s="657"/>
      <c r="DZ30" s="657"/>
      <c r="EA30" s="657"/>
      <c r="EB30" s="657"/>
      <c r="EC30" s="658"/>
    </row>
    <row r="31" spans="2:133" ht="11.25" customHeight="1" x14ac:dyDescent="0.15">
      <c r="B31" s="622" t="s">
        <v>295</v>
      </c>
      <c r="C31" s="623"/>
      <c r="D31" s="623"/>
      <c r="E31" s="623"/>
      <c r="F31" s="623"/>
      <c r="G31" s="623"/>
      <c r="H31" s="623"/>
      <c r="I31" s="623"/>
      <c r="J31" s="623"/>
      <c r="K31" s="623"/>
      <c r="L31" s="623"/>
      <c r="M31" s="623"/>
      <c r="N31" s="623"/>
      <c r="O31" s="623"/>
      <c r="P31" s="623"/>
      <c r="Q31" s="624"/>
      <c r="R31" s="625">
        <v>135150</v>
      </c>
      <c r="S31" s="626"/>
      <c r="T31" s="626"/>
      <c r="U31" s="626"/>
      <c r="V31" s="626"/>
      <c r="W31" s="626"/>
      <c r="X31" s="626"/>
      <c r="Y31" s="627"/>
      <c r="Z31" s="628">
        <v>13.7</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100</v>
      </c>
      <c r="BH31" s="645"/>
      <c r="BI31" s="645"/>
      <c r="BJ31" s="645"/>
      <c r="BK31" s="645"/>
      <c r="BL31" s="645"/>
      <c r="BM31" s="631">
        <v>100</v>
      </c>
      <c r="BN31" s="681"/>
      <c r="BO31" s="681"/>
      <c r="BP31" s="681"/>
      <c r="BQ31" s="682"/>
      <c r="BR31" s="680">
        <v>100</v>
      </c>
      <c r="BS31" s="645"/>
      <c r="BT31" s="645"/>
      <c r="BU31" s="645"/>
      <c r="BV31" s="645"/>
      <c r="BW31" s="645"/>
      <c r="BX31" s="631">
        <v>100</v>
      </c>
      <c r="BY31" s="681"/>
      <c r="BZ31" s="681"/>
      <c r="CA31" s="681"/>
      <c r="CB31" s="682"/>
      <c r="CD31" s="688"/>
      <c r="CE31" s="689"/>
      <c r="CF31" s="639" t="s">
        <v>298</v>
      </c>
      <c r="CG31" s="640"/>
      <c r="CH31" s="640"/>
      <c r="CI31" s="640"/>
      <c r="CJ31" s="640"/>
      <c r="CK31" s="640"/>
      <c r="CL31" s="640"/>
      <c r="CM31" s="640"/>
      <c r="CN31" s="640"/>
      <c r="CO31" s="640"/>
      <c r="CP31" s="640"/>
      <c r="CQ31" s="641"/>
      <c r="CR31" s="625">
        <v>6755</v>
      </c>
      <c r="CS31" s="645"/>
      <c r="CT31" s="645"/>
      <c r="CU31" s="645"/>
      <c r="CV31" s="645"/>
      <c r="CW31" s="645"/>
      <c r="CX31" s="645"/>
      <c r="CY31" s="646"/>
      <c r="CZ31" s="659">
        <v>0.8</v>
      </c>
      <c r="DA31" s="660"/>
      <c r="DB31" s="660"/>
      <c r="DC31" s="661"/>
      <c r="DD31" s="634">
        <v>6755</v>
      </c>
      <c r="DE31" s="645"/>
      <c r="DF31" s="645"/>
      <c r="DG31" s="645"/>
      <c r="DH31" s="645"/>
      <c r="DI31" s="645"/>
      <c r="DJ31" s="645"/>
      <c r="DK31" s="646"/>
      <c r="DL31" s="634">
        <v>6755</v>
      </c>
      <c r="DM31" s="645"/>
      <c r="DN31" s="645"/>
      <c r="DO31" s="645"/>
      <c r="DP31" s="645"/>
      <c r="DQ31" s="645"/>
      <c r="DR31" s="645"/>
      <c r="DS31" s="645"/>
      <c r="DT31" s="645"/>
      <c r="DU31" s="645"/>
      <c r="DV31" s="646"/>
      <c r="DW31" s="630">
        <v>1.5</v>
      </c>
      <c r="DX31" s="657"/>
      <c r="DY31" s="657"/>
      <c r="DZ31" s="657"/>
      <c r="EA31" s="657"/>
      <c r="EB31" s="657"/>
      <c r="EC31" s="658"/>
    </row>
    <row r="32" spans="2:133" ht="11.25" customHeight="1" x14ac:dyDescent="0.15">
      <c r="B32" s="622" t="s">
        <v>299</v>
      </c>
      <c r="C32" s="623"/>
      <c r="D32" s="623"/>
      <c r="E32" s="623"/>
      <c r="F32" s="623"/>
      <c r="G32" s="623"/>
      <c r="H32" s="623"/>
      <c r="I32" s="623"/>
      <c r="J32" s="623"/>
      <c r="K32" s="623"/>
      <c r="L32" s="623"/>
      <c r="M32" s="623"/>
      <c r="N32" s="623"/>
      <c r="O32" s="623"/>
      <c r="P32" s="623"/>
      <c r="Q32" s="624"/>
      <c r="R32" s="625">
        <v>38880</v>
      </c>
      <c r="S32" s="626"/>
      <c r="T32" s="626"/>
      <c r="U32" s="626"/>
      <c r="V32" s="626"/>
      <c r="W32" s="626"/>
      <c r="X32" s="626"/>
      <c r="Y32" s="627"/>
      <c r="Z32" s="628">
        <v>3.9</v>
      </c>
      <c r="AA32" s="628"/>
      <c r="AB32" s="628"/>
      <c r="AC32" s="628"/>
      <c r="AD32" s="629">
        <v>683</v>
      </c>
      <c r="AE32" s="629"/>
      <c r="AF32" s="629"/>
      <c r="AG32" s="629"/>
      <c r="AH32" s="629"/>
      <c r="AI32" s="629"/>
      <c r="AJ32" s="629"/>
      <c r="AK32" s="629"/>
      <c r="AL32" s="630">
        <v>0.2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100</v>
      </c>
      <c r="BH32" s="693"/>
      <c r="BI32" s="693"/>
      <c r="BJ32" s="693"/>
      <c r="BK32" s="693"/>
      <c r="BL32" s="693"/>
      <c r="BM32" s="694">
        <v>100</v>
      </c>
      <c r="BN32" s="693"/>
      <c r="BO32" s="693"/>
      <c r="BP32" s="693"/>
      <c r="BQ32" s="695"/>
      <c r="BR32" s="692">
        <v>100</v>
      </c>
      <c r="BS32" s="693"/>
      <c r="BT32" s="693"/>
      <c r="BU32" s="693"/>
      <c r="BV32" s="693"/>
      <c r="BW32" s="693"/>
      <c r="BX32" s="694">
        <v>100</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7"/>
      <c r="DY32" s="657"/>
      <c r="DZ32" s="657"/>
      <c r="EA32" s="657"/>
      <c r="EB32" s="657"/>
      <c r="EC32" s="658"/>
    </row>
    <row r="33" spans="2:133" ht="11.25" customHeight="1" x14ac:dyDescent="0.15">
      <c r="B33" s="622" t="s">
        <v>302</v>
      </c>
      <c r="C33" s="623"/>
      <c r="D33" s="623"/>
      <c r="E33" s="623"/>
      <c r="F33" s="623"/>
      <c r="G33" s="623"/>
      <c r="H33" s="623"/>
      <c r="I33" s="623"/>
      <c r="J33" s="623"/>
      <c r="K33" s="623"/>
      <c r="L33" s="623"/>
      <c r="M33" s="623"/>
      <c r="N33" s="623"/>
      <c r="O33" s="623"/>
      <c r="P33" s="623"/>
      <c r="Q33" s="624"/>
      <c r="R33" s="625">
        <v>57269</v>
      </c>
      <c r="S33" s="626"/>
      <c r="T33" s="626"/>
      <c r="U33" s="626"/>
      <c r="V33" s="626"/>
      <c r="W33" s="626"/>
      <c r="X33" s="626"/>
      <c r="Y33" s="627"/>
      <c r="Z33" s="628">
        <v>5.8</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437206</v>
      </c>
      <c r="CS33" s="645"/>
      <c r="CT33" s="645"/>
      <c r="CU33" s="645"/>
      <c r="CV33" s="645"/>
      <c r="CW33" s="645"/>
      <c r="CX33" s="645"/>
      <c r="CY33" s="646"/>
      <c r="CZ33" s="659">
        <v>50.6</v>
      </c>
      <c r="DA33" s="660"/>
      <c r="DB33" s="660"/>
      <c r="DC33" s="661"/>
      <c r="DD33" s="634">
        <v>249484</v>
      </c>
      <c r="DE33" s="645"/>
      <c r="DF33" s="645"/>
      <c r="DG33" s="645"/>
      <c r="DH33" s="645"/>
      <c r="DI33" s="645"/>
      <c r="DJ33" s="645"/>
      <c r="DK33" s="646"/>
      <c r="DL33" s="634">
        <v>118217</v>
      </c>
      <c r="DM33" s="645"/>
      <c r="DN33" s="645"/>
      <c r="DO33" s="645"/>
      <c r="DP33" s="645"/>
      <c r="DQ33" s="645"/>
      <c r="DR33" s="645"/>
      <c r="DS33" s="645"/>
      <c r="DT33" s="645"/>
      <c r="DU33" s="645"/>
      <c r="DV33" s="646"/>
      <c r="DW33" s="630">
        <v>26.9</v>
      </c>
      <c r="DX33" s="657"/>
      <c r="DY33" s="657"/>
      <c r="DZ33" s="657"/>
      <c r="EA33" s="657"/>
      <c r="EB33" s="657"/>
      <c r="EC33" s="658"/>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313453</v>
      </c>
      <c r="CS34" s="626"/>
      <c r="CT34" s="626"/>
      <c r="CU34" s="626"/>
      <c r="CV34" s="626"/>
      <c r="CW34" s="626"/>
      <c r="CX34" s="626"/>
      <c r="CY34" s="627"/>
      <c r="CZ34" s="659">
        <v>36.299999999999997</v>
      </c>
      <c r="DA34" s="660"/>
      <c r="DB34" s="660"/>
      <c r="DC34" s="661"/>
      <c r="DD34" s="634">
        <v>160445</v>
      </c>
      <c r="DE34" s="626"/>
      <c r="DF34" s="626"/>
      <c r="DG34" s="626"/>
      <c r="DH34" s="626"/>
      <c r="DI34" s="626"/>
      <c r="DJ34" s="626"/>
      <c r="DK34" s="627"/>
      <c r="DL34" s="634">
        <v>63344</v>
      </c>
      <c r="DM34" s="626"/>
      <c r="DN34" s="626"/>
      <c r="DO34" s="626"/>
      <c r="DP34" s="626"/>
      <c r="DQ34" s="626"/>
      <c r="DR34" s="626"/>
      <c r="DS34" s="626"/>
      <c r="DT34" s="626"/>
      <c r="DU34" s="626"/>
      <c r="DV34" s="627"/>
      <c r="DW34" s="630">
        <v>14.4</v>
      </c>
      <c r="DX34" s="657"/>
      <c r="DY34" s="657"/>
      <c r="DZ34" s="657"/>
      <c r="EA34" s="657"/>
      <c r="EB34" s="657"/>
      <c r="EC34" s="658"/>
    </row>
    <row r="35" spans="2:133" ht="11.25" customHeight="1" x14ac:dyDescent="0.15">
      <c r="B35" s="622" t="s">
        <v>308</v>
      </c>
      <c r="C35" s="623"/>
      <c r="D35" s="623"/>
      <c r="E35" s="623"/>
      <c r="F35" s="623"/>
      <c r="G35" s="623"/>
      <c r="H35" s="623"/>
      <c r="I35" s="623"/>
      <c r="J35" s="623"/>
      <c r="K35" s="623"/>
      <c r="L35" s="623"/>
      <c r="M35" s="623"/>
      <c r="N35" s="623"/>
      <c r="O35" s="623"/>
      <c r="P35" s="623"/>
      <c r="Q35" s="624"/>
      <c r="R35" s="625">
        <v>15269</v>
      </c>
      <c r="S35" s="626"/>
      <c r="T35" s="626"/>
      <c r="U35" s="626"/>
      <c r="V35" s="626"/>
      <c r="W35" s="626"/>
      <c r="X35" s="626"/>
      <c r="Y35" s="627"/>
      <c r="Z35" s="628">
        <v>1.5</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33689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2512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2487</v>
      </c>
      <c r="CS35" s="645"/>
      <c r="CT35" s="645"/>
      <c r="CU35" s="645"/>
      <c r="CV35" s="645"/>
      <c r="CW35" s="645"/>
      <c r="CX35" s="645"/>
      <c r="CY35" s="646"/>
      <c r="CZ35" s="659">
        <v>0.3</v>
      </c>
      <c r="DA35" s="660"/>
      <c r="DB35" s="660"/>
      <c r="DC35" s="661"/>
      <c r="DD35" s="634">
        <v>2487</v>
      </c>
      <c r="DE35" s="645"/>
      <c r="DF35" s="645"/>
      <c r="DG35" s="645"/>
      <c r="DH35" s="645"/>
      <c r="DI35" s="645"/>
      <c r="DJ35" s="645"/>
      <c r="DK35" s="646"/>
      <c r="DL35" s="634">
        <v>2487</v>
      </c>
      <c r="DM35" s="645"/>
      <c r="DN35" s="645"/>
      <c r="DO35" s="645"/>
      <c r="DP35" s="645"/>
      <c r="DQ35" s="645"/>
      <c r="DR35" s="645"/>
      <c r="DS35" s="645"/>
      <c r="DT35" s="645"/>
      <c r="DU35" s="645"/>
      <c r="DV35" s="646"/>
      <c r="DW35" s="630">
        <v>0.6</v>
      </c>
      <c r="DX35" s="657"/>
      <c r="DY35" s="657"/>
      <c r="DZ35" s="657"/>
      <c r="EA35" s="657"/>
      <c r="EB35" s="657"/>
      <c r="EC35" s="658"/>
    </row>
    <row r="36" spans="2:133" ht="11.25" customHeight="1" x14ac:dyDescent="0.15">
      <c r="B36" s="668" t="s">
        <v>312</v>
      </c>
      <c r="C36" s="669"/>
      <c r="D36" s="669"/>
      <c r="E36" s="669"/>
      <c r="F36" s="669"/>
      <c r="G36" s="669"/>
      <c r="H36" s="669"/>
      <c r="I36" s="669"/>
      <c r="J36" s="669"/>
      <c r="K36" s="669"/>
      <c r="L36" s="669"/>
      <c r="M36" s="669"/>
      <c r="N36" s="669"/>
      <c r="O36" s="669"/>
      <c r="P36" s="669"/>
      <c r="Q36" s="670"/>
      <c r="R36" s="697">
        <v>985785</v>
      </c>
      <c r="S36" s="698"/>
      <c r="T36" s="698"/>
      <c r="U36" s="698"/>
      <c r="V36" s="698"/>
      <c r="W36" s="698"/>
      <c r="X36" s="698"/>
      <c r="Y36" s="699"/>
      <c r="Z36" s="700">
        <v>100</v>
      </c>
      <c r="AA36" s="700"/>
      <c r="AB36" s="700"/>
      <c r="AC36" s="700"/>
      <c r="AD36" s="701">
        <v>424297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1334</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1734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85577</v>
      </c>
      <c r="CS36" s="626"/>
      <c r="CT36" s="626"/>
      <c r="CU36" s="626"/>
      <c r="CV36" s="626"/>
      <c r="CW36" s="626"/>
      <c r="CX36" s="626"/>
      <c r="CY36" s="627"/>
      <c r="CZ36" s="659">
        <v>9.9</v>
      </c>
      <c r="DA36" s="660"/>
      <c r="DB36" s="660"/>
      <c r="DC36" s="661"/>
      <c r="DD36" s="634">
        <v>70218</v>
      </c>
      <c r="DE36" s="626"/>
      <c r="DF36" s="626"/>
      <c r="DG36" s="626"/>
      <c r="DH36" s="626"/>
      <c r="DI36" s="626"/>
      <c r="DJ36" s="626"/>
      <c r="DK36" s="627"/>
      <c r="DL36" s="634">
        <v>36605</v>
      </c>
      <c r="DM36" s="626"/>
      <c r="DN36" s="626"/>
      <c r="DO36" s="626"/>
      <c r="DP36" s="626"/>
      <c r="DQ36" s="626"/>
      <c r="DR36" s="626"/>
      <c r="DS36" s="626"/>
      <c r="DT36" s="626"/>
      <c r="DU36" s="626"/>
      <c r="DV36" s="627"/>
      <c r="DW36" s="630">
        <v>8.3000000000000007</v>
      </c>
      <c r="DX36" s="657"/>
      <c r="DY36" s="657"/>
      <c r="DZ36" s="657"/>
      <c r="EA36" s="657"/>
      <c r="EB36" s="657"/>
      <c r="EC36" s="658"/>
    </row>
    <row r="37" spans="2:133" ht="11.25" customHeight="1" x14ac:dyDescent="0.15">
      <c r="AQ37" s="704" t="s">
        <v>316</v>
      </c>
      <c r="AR37" s="705"/>
      <c r="AS37" s="705"/>
      <c r="AT37" s="705"/>
      <c r="AU37" s="705"/>
      <c r="AV37" s="705"/>
      <c r="AW37" s="705"/>
      <c r="AX37" s="705"/>
      <c r="AY37" s="706"/>
      <c r="AZ37" s="625" t="s">
        <v>317</v>
      </c>
      <c r="BA37" s="626"/>
      <c r="BB37" s="626"/>
      <c r="BC37" s="626"/>
      <c r="BD37" s="645"/>
      <c r="BE37" s="645"/>
      <c r="BF37" s="682"/>
      <c r="BG37" s="639" t="s">
        <v>318</v>
      </c>
      <c r="BH37" s="640"/>
      <c r="BI37" s="640"/>
      <c r="BJ37" s="640"/>
      <c r="BK37" s="640"/>
      <c r="BL37" s="640"/>
      <c r="BM37" s="640"/>
      <c r="BN37" s="640"/>
      <c r="BO37" s="640"/>
      <c r="BP37" s="640"/>
      <c r="BQ37" s="640"/>
      <c r="BR37" s="640"/>
      <c r="BS37" s="640"/>
      <c r="BT37" s="640"/>
      <c r="BU37" s="641"/>
      <c r="BV37" s="625">
        <v>49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6606</v>
      </c>
      <c r="CS37" s="645"/>
      <c r="CT37" s="645"/>
      <c r="CU37" s="645"/>
      <c r="CV37" s="645"/>
      <c r="CW37" s="645"/>
      <c r="CX37" s="645"/>
      <c r="CY37" s="646"/>
      <c r="CZ37" s="659">
        <v>0.8</v>
      </c>
      <c r="DA37" s="660"/>
      <c r="DB37" s="660"/>
      <c r="DC37" s="661"/>
      <c r="DD37" s="634">
        <v>6606</v>
      </c>
      <c r="DE37" s="645"/>
      <c r="DF37" s="645"/>
      <c r="DG37" s="645"/>
      <c r="DH37" s="645"/>
      <c r="DI37" s="645"/>
      <c r="DJ37" s="645"/>
      <c r="DK37" s="646"/>
      <c r="DL37" s="634">
        <v>6606</v>
      </c>
      <c r="DM37" s="645"/>
      <c r="DN37" s="645"/>
      <c r="DO37" s="645"/>
      <c r="DP37" s="645"/>
      <c r="DQ37" s="645"/>
      <c r="DR37" s="645"/>
      <c r="DS37" s="645"/>
      <c r="DT37" s="645"/>
      <c r="DU37" s="645"/>
      <c r="DV37" s="646"/>
      <c r="DW37" s="630">
        <v>1.5</v>
      </c>
      <c r="DX37" s="657"/>
      <c r="DY37" s="657"/>
      <c r="DZ37" s="657"/>
      <c r="EA37" s="657"/>
      <c r="EB37" s="657"/>
      <c r="EC37" s="658"/>
    </row>
    <row r="38" spans="2:133" ht="11.25" customHeight="1" x14ac:dyDescent="0.15">
      <c r="AQ38" s="704" t="s">
        <v>320</v>
      </c>
      <c r="AR38" s="705"/>
      <c r="AS38" s="705"/>
      <c r="AT38" s="705"/>
      <c r="AU38" s="705"/>
      <c r="AV38" s="705"/>
      <c r="AW38" s="705"/>
      <c r="AX38" s="705"/>
      <c r="AY38" s="706"/>
      <c r="AZ38" s="625" t="s">
        <v>321</v>
      </c>
      <c r="BA38" s="626"/>
      <c r="BB38" s="626"/>
      <c r="BC38" s="626"/>
      <c r="BD38" s="645"/>
      <c r="BE38" s="645"/>
      <c r="BF38" s="682"/>
      <c r="BG38" s="639" t="s">
        <v>322</v>
      </c>
      <c r="BH38" s="640"/>
      <c r="BI38" s="640"/>
      <c r="BJ38" s="640"/>
      <c r="BK38" s="640"/>
      <c r="BL38" s="640"/>
      <c r="BM38" s="640"/>
      <c r="BN38" s="640"/>
      <c r="BO38" s="640"/>
      <c r="BP38" s="640"/>
      <c r="BQ38" s="640"/>
      <c r="BR38" s="640"/>
      <c r="BS38" s="640"/>
      <c r="BT38" s="640"/>
      <c r="BU38" s="641"/>
      <c r="BV38" s="625">
        <v>85</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33689</v>
      </c>
      <c r="CS38" s="626"/>
      <c r="CT38" s="626"/>
      <c r="CU38" s="626"/>
      <c r="CV38" s="626"/>
      <c r="CW38" s="626"/>
      <c r="CX38" s="626"/>
      <c r="CY38" s="627"/>
      <c r="CZ38" s="659">
        <v>3.9</v>
      </c>
      <c r="DA38" s="660"/>
      <c r="DB38" s="660"/>
      <c r="DC38" s="661"/>
      <c r="DD38" s="634">
        <v>16334</v>
      </c>
      <c r="DE38" s="626"/>
      <c r="DF38" s="626"/>
      <c r="DG38" s="626"/>
      <c r="DH38" s="626"/>
      <c r="DI38" s="626"/>
      <c r="DJ38" s="626"/>
      <c r="DK38" s="627"/>
      <c r="DL38" s="634">
        <v>15781</v>
      </c>
      <c r="DM38" s="626"/>
      <c r="DN38" s="626"/>
      <c r="DO38" s="626"/>
      <c r="DP38" s="626"/>
      <c r="DQ38" s="626"/>
      <c r="DR38" s="626"/>
      <c r="DS38" s="626"/>
      <c r="DT38" s="626"/>
      <c r="DU38" s="626"/>
      <c r="DV38" s="627"/>
      <c r="DW38" s="630">
        <v>3.6</v>
      </c>
      <c r="DX38" s="657"/>
      <c r="DY38" s="657"/>
      <c r="DZ38" s="657"/>
      <c r="EA38" s="657"/>
      <c r="EB38" s="657"/>
      <c r="EC38" s="658"/>
    </row>
    <row r="39" spans="2:133" ht="11.25" customHeight="1" x14ac:dyDescent="0.15">
      <c r="AQ39" s="704" t="s">
        <v>324</v>
      </c>
      <c r="AR39" s="705"/>
      <c r="AS39" s="705"/>
      <c r="AT39" s="705"/>
      <c r="AU39" s="705"/>
      <c r="AV39" s="705"/>
      <c r="AW39" s="705"/>
      <c r="AX39" s="705"/>
      <c r="AY39" s="706"/>
      <c r="AZ39" s="625" t="s">
        <v>321</v>
      </c>
      <c r="BA39" s="626"/>
      <c r="BB39" s="626"/>
      <c r="BC39" s="626"/>
      <c r="BD39" s="645"/>
      <c r="BE39" s="645"/>
      <c r="BF39" s="682"/>
      <c r="BG39" s="710" t="s">
        <v>325</v>
      </c>
      <c r="BH39" s="711"/>
      <c r="BI39" s="711"/>
      <c r="BJ39" s="711"/>
      <c r="BK39" s="711"/>
      <c r="BL39" s="189"/>
      <c r="BM39" s="640" t="s">
        <v>326</v>
      </c>
      <c r="BN39" s="640"/>
      <c r="BO39" s="640"/>
      <c r="BP39" s="640"/>
      <c r="BQ39" s="640"/>
      <c r="BR39" s="640"/>
      <c r="BS39" s="640"/>
      <c r="BT39" s="640"/>
      <c r="BU39" s="641"/>
      <c r="BV39" s="625">
        <v>98</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2000</v>
      </c>
      <c r="CS39" s="645"/>
      <c r="CT39" s="645"/>
      <c r="CU39" s="645"/>
      <c r="CV39" s="645"/>
      <c r="CW39" s="645"/>
      <c r="CX39" s="645"/>
      <c r="CY39" s="646"/>
      <c r="CZ39" s="659">
        <v>0.2</v>
      </c>
      <c r="DA39" s="660"/>
      <c r="DB39" s="660"/>
      <c r="DC39" s="661"/>
      <c r="DD39" s="634" t="s">
        <v>321</v>
      </c>
      <c r="DE39" s="645"/>
      <c r="DF39" s="645"/>
      <c r="DG39" s="645"/>
      <c r="DH39" s="645"/>
      <c r="DI39" s="645"/>
      <c r="DJ39" s="645"/>
      <c r="DK39" s="646"/>
      <c r="DL39" s="634" t="s">
        <v>321</v>
      </c>
      <c r="DM39" s="645"/>
      <c r="DN39" s="645"/>
      <c r="DO39" s="645"/>
      <c r="DP39" s="645"/>
      <c r="DQ39" s="645"/>
      <c r="DR39" s="645"/>
      <c r="DS39" s="645"/>
      <c r="DT39" s="645"/>
      <c r="DU39" s="645"/>
      <c r="DV39" s="646"/>
      <c r="DW39" s="630" t="s">
        <v>321</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3610</v>
      </c>
      <c r="BA40" s="626"/>
      <c r="BB40" s="626"/>
      <c r="BC40" s="626"/>
      <c r="BD40" s="645"/>
      <c r="BE40" s="645"/>
      <c r="BF40" s="682"/>
      <c r="BG40" s="710"/>
      <c r="BH40" s="711"/>
      <c r="BI40" s="711"/>
      <c r="BJ40" s="711"/>
      <c r="BK40" s="711"/>
      <c r="BL40" s="189"/>
      <c r="BM40" s="640" t="s">
        <v>329</v>
      </c>
      <c r="BN40" s="640"/>
      <c r="BO40" s="640"/>
      <c r="BP40" s="640"/>
      <c r="BQ40" s="640"/>
      <c r="BR40" s="640"/>
      <c r="BS40" s="640"/>
      <c r="BT40" s="640"/>
      <c r="BU40" s="641"/>
      <c r="BV40" s="625">
        <v>168</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t="s">
        <v>321</v>
      </c>
      <c r="CS40" s="626"/>
      <c r="CT40" s="626"/>
      <c r="CU40" s="626"/>
      <c r="CV40" s="626"/>
      <c r="CW40" s="626"/>
      <c r="CX40" s="626"/>
      <c r="CY40" s="627"/>
      <c r="CZ40" s="659" t="s">
        <v>321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331</v>
      </c>
      <c r="AR41" s="648"/>
      <c r="AS41" s="648"/>
      <c r="AT41" s="648"/>
      <c r="AU41" s="648"/>
      <c r="AV41" s="648"/>
      <c r="AW41" s="648"/>
      <c r="AX41" s="648"/>
      <c r="AY41" s="649"/>
      <c r="AZ41" s="697">
        <v>28745</v>
      </c>
      <c r="BA41" s="698"/>
      <c r="BB41" s="698"/>
      <c r="BC41" s="698"/>
      <c r="BD41" s="693"/>
      <c r="BE41" s="693"/>
      <c r="BF41" s="695"/>
      <c r="BG41" s="712"/>
      <c r="BH41" s="713"/>
      <c r="BI41" s="713"/>
      <c r="BJ41" s="713"/>
      <c r="BK41" s="713"/>
      <c r="BL41" s="191"/>
      <c r="BM41" s="648" t="s">
        <v>332</v>
      </c>
      <c r="BN41" s="648"/>
      <c r="BO41" s="648"/>
      <c r="BP41" s="648"/>
      <c r="BQ41" s="648"/>
      <c r="BR41" s="648"/>
      <c r="BS41" s="648"/>
      <c r="BT41" s="648"/>
      <c r="BU41" s="649"/>
      <c r="BV41" s="697">
        <v>496</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45"/>
      <c r="CT41" s="645"/>
      <c r="CU41" s="645"/>
      <c r="CV41" s="645"/>
      <c r="CW41" s="645"/>
      <c r="CX41" s="645"/>
      <c r="CY41" s="646"/>
      <c r="CZ41" s="659" t="s">
        <v>317</v>
      </c>
      <c r="DA41" s="660"/>
      <c r="DB41" s="660"/>
      <c r="DC41" s="661"/>
      <c r="DD41" s="634" t="s">
        <v>317</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141973</v>
      </c>
      <c r="CS42" s="626"/>
      <c r="CT42" s="626"/>
      <c r="CU42" s="626"/>
      <c r="CV42" s="626"/>
      <c r="CW42" s="626"/>
      <c r="CX42" s="626"/>
      <c r="CY42" s="627"/>
      <c r="CZ42" s="659">
        <v>16.399999999999999</v>
      </c>
      <c r="DA42" s="708"/>
      <c r="DB42" s="708"/>
      <c r="DC42" s="709"/>
      <c r="DD42" s="634">
        <v>77806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223</v>
      </c>
      <c r="CS43" s="645"/>
      <c r="CT43" s="645"/>
      <c r="CU43" s="645"/>
      <c r="CV43" s="645"/>
      <c r="CW43" s="645"/>
      <c r="CX43" s="645"/>
      <c r="CY43" s="646"/>
      <c r="CZ43" s="659" t="s">
        <v>223</v>
      </c>
      <c r="DA43" s="660"/>
      <c r="DB43" s="660"/>
      <c r="DC43" s="661"/>
      <c r="DD43" s="634" t="s">
        <v>223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141973</v>
      </c>
      <c r="CS44" s="626"/>
      <c r="CT44" s="626"/>
      <c r="CU44" s="626"/>
      <c r="CV44" s="626"/>
      <c r="CW44" s="626"/>
      <c r="CX44" s="626"/>
      <c r="CY44" s="627"/>
      <c r="CZ44" s="659">
        <v>16.399999999999999</v>
      </c>
      <c r="DA44" s="708"/>
      <c r="DB44" s="708"/>
      <c r="DC44" s="709"/>
      <c r="DD44" s="634">
        <v>77806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49412</v>
      </c>
      <c r="CS45" s="645"/>
      <c r="CT45" s="645"/>
      <c r="CU45" s="645"/>
      <c r="CV45" s="645"/>
      <c r="CW45" s="645"/>
      <c r="CX45" s="645"/>
      <c r="CY45" s="646"/>
      <c r="CZ45" s="659">
        <v>5.7</v>
      </c>
      <c r="DA45" s="660"/>
      <c r="DB45" s="660"/>
      <c r="DC45" s="661"/>
      <c r="DD45" s="634">
        <v>7245</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92561</v>
      </c>
      <c r="CS46" s="626"/>
      <c r="CT46" s="626"/>
      <c r="CU46" s="626"/>
      <c r="CV46" s="626"/>
      <c r="CW46" s="626"/>
      <c r="CX46" s="626"/>
      <c r="CY46" s="627"/>
      <c r="CZ46" s="659">
        <v>10.7</v>
      </c>
      <c r="DA46" s="708"/>
      <c r="DB46" s="708"/>
      <c r="DC46" s="709"/>
      <c r="DD46" s="634">
        <v>70561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223</v>
      </c>
      <c r="CS47" s="645"/>
      <c r="CT47" s="645"/>
      <c r="CU47" s="645"/>
      <c r="CV47" s="645"/>
      <c r="CW47" s="645"/>
      <c r="CX47" s="645"/>
      <c r="CY47" s="646"/>
      <c r="CZ47" s="659" t="s">
        <v>223</v>
      </c>
      <c r="DA47" s="660"/>
      <c r="DB47" s="660"/>
      <c r="DC47" s="661"/>
      <c r="DD47" s="634" t="s">
        <v>223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864642</v>
      </c>
      <c r="CS49" s="693"/>
      <c r="CT49" s="693"/>
      <c r="CU49" s="693"/>
      <c r="CV49" s="693"/>
      <c r="CW49" s="693"/>
      <c r="CX49" s="693"/>
      <c r="CY49" s="720"/>
      <c r="CZ49" s="721">
        <v>100</v>
      </c>
      <c r="DA49" s="722"/>
      <c r="DB49" s="722"/>
      <c r="DC49" s="723"/>
      <c r="DD49" s="724">
        <v>569788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966</v>
      </c>
      <c r="R7" s="755"/>
      <c r="S7" s="755"/>
      <c r="T7" s="755"/>
      <c r="U7" s="755"/>
      <c r="V7" s="755">
        <v>846</v>
      </c>
      <c r="W7" s="755"/>
      <c r="X7" s="755"/>
      <c r="Y7" s="755"/>
      <c r="Z7" s="755"/>
      <c r="AA7" s="755">
        <v>120</v>
      </c>
      <c r="AB7" s="755"/>
      <c r="AC7" s="755"/>
      <c r="AD7" s="755"/>
      <c r="AE7" s="756"/>
      <c r="AF7" s="757">
        <v>115</v>
      </c>
      <c r="AG7" s="758"/>
      <c r="AH7" s="758"/>
      <c r="AI7" s="758"/>
      <c r="AJ7" s="759"/>
      <c r="AK7" s="794" t="s">
        <v>543</v>
      </c>
      <c r="AL7" s="795"/>
      <c r="AM7" s="795"/>
      <c r="AN7" s="795"/>
      <c r="AO7" s="795"/>
      <c r="AP7" s="795">
        <v>791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554</v>
      </c>
      <c r="BS7" s="798" t="s">
        <v>553</v>
      </c>
      <c r="BT7" s="799"/>
      <c r="BU7" s="799"/>
      <c r="BV7" s="799"/>
      <c r="BW7" s="799"/>
      <c r="BX7" s="799"/>
      <c r="BY7" s="799"/>
      <c r="BZ7" s="799"/>
      <c r="CA7" s="799"/>
      <c r="CB7" s="799"/>
      <c r="CC7" s="799"/>
      <c r="CD7" s="799"/>
      <c r="CE7" s="799"/>
      <c r="CF7" s="799"/>
      <c r="CG7" s="800"/>
      <c r="CH7" s="791">
        <v>-101</v>
      </c>
      <c r="CI7" s="792"/>
      <c r="CJ7" s="792"/>
      <c r="CK7" s="792"/>
      <c r="CL7" s="793"/>
      <c r="CM7" s="791">
        <v>-41</v>
      </c>
      <c r="CN7" s="792"/>
      <c r="CO7" s="792"/>
      <c r="CP7" s="792"/>
      <c r="CQ7" s="793"/>
      <c r="CR7" s="791">
        <v>38</v>
      </c>
      <c r="CS7" s="792"/>
      <c r="CT7" s="792"/>
      <c r="CU7" s="792"/>
      <c r="CV7" s="793"/>
      <c r="CW7" s="791">
        <v>9</v>
      </c>
      <c r="CX7" s="792"/>
      <c r="CY7" s="792"/>
      <c r="CZ7" s="792"/>
      <c r="DA7" s="793"/>
      <c r="DB7" s="791">
        <v>0</v>
      </c>
      <c r="DC7" s="792"/>
      <c r="DD7" s="792"/>
      <c r="DE7" s="792"/>
      <c r="DF7" s="793"/>
      <c r="DG7" s="791">
        <v>0</v>
      </c>
      <c r="DH7" s="792"/>
      <c r="DI7" s="792"/>
      <c r="DJ7" s="792"/>
      <c r="DK7" s="793"/>
      <c r="DL7" s="791">
        <v>21</v>
      </c>
      <c r="DM7" s="792"/>
      <c r="DN7" s="792"/>
      <c r="DO7" s="792"/>
      <c r="DP7" s="793"/>
      <c r="DQ7" s="791">
        <v>21</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20</v>
      </c>
      <c r="R8" s="779"/>
      <c r="S8" s="779"/>
      <c r="T8" s="779"/>
      <c r="U8" s="779"/>
      <c r="V8" s="779">
        <v>19</v>
      </c>
      <c r="W8" s="779"/>
      <c r="X8" s="779"/>
      <c r="Y8" s="779"/>
      <c r="Z8" s="779"/>
      <c r="AA8" s="779">
        <v>1</v>
      </c>
      <c r="AB8" s="779"/>
      <c r="AC8" s="779"/>
      <c r="AD8" s="779"/>
      <c r="AE8" s="780"/>
      <c r="AF8" s="781">
        <v>1</v>
      </c>
      <c r="AG8" s="782"/>
      <c r="AH8" s="782"/>
      <c r="AI8" s="782"/>
      <c r="AJ8" s="783"/>
      <c r="AK8" s="784" t="s">
        <v>543</v>
      </c>
      <c r="AL8" s="785"/>
      <c r="AM8" s="785"/>
      <c r="AN8" s="785"/>
      <c r="AO8" s="785"/>
      <c r="AP8" s="785" t="s">
        <v>543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f>SUM(Q7:U22)</f>
        <v>986</v>
      </c>
      <c r="R23" s="814"/>
      <c r="S23" s="814"/>
      <c r="T23" s="814"/>
      <c r="U23" s="814"/>
      <c r="V23" s="813">
        <f>SUM(V7:Z22)</f>
        <v>865</v>
      </c>
      <c r="W23" s="814"/>
      <c r="X23" s="814"/>
      <c r="Y23" s="814"/>
      <c r="Z23" s="814"/>
      <c r="AA23" s="814">
        <f>SUM(AA7:AE22)</f>
        <v>121</v>
      </c>
      <c r="AB23" s="814"/>
      <c r="AC23" s="814"/>
      <c r="AD23" s="814"/>
      <c r="AE23" s="815"/>
      <c r="AF23" s="816">
        <v>116</v>
      </c>
      <c r="AG23" s="814"/>
      <c r="AH23" s="814"/>
      <c r="AI23" s="814"/>
      <c r="AJ23" s="817"/>
      <c r="AK23" s="818"/>
      <c r="AL23" s="819"/>
      <c r="AM23" s="819"/>
      <c r="AN23" s="819"/>
      <c r="AO23" s="819"/>
      <c r="AP23" s="814">
        <f>SUM(AP7:AT22)</f>
        <v>791</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1">
        <v>68</v>
      </c>
      <c r="R28" s="842"/>
      <c r="S28" s="842"/>
      <c r="T28" s="842"/>
      <c r="U28" s="842"/>
      <c r="V28" s="842">
        <v>66</v>
      </c>
      <c r="W28" s="842"/>
      <c r="X28" s="842"/>
      <c r="Y28" s="842"/>
      <c r="Z28" s="842"/>
      <c r="AA28" s="842">
        <v>3</v>
      </c>
      <c r="AB28" s="842"/>
      <c r="AC28" s="842"/>
      <c r="AD28" s="842"/>
      <c r="AE28" s="843"/>
      <c r="AF28" s="844">
        <v>3</v>
      </c>
      <c r="AG28" s="842"/>
      <c r="AH28" s="842"/>
      <c r="AI28" s="842"/>
      <c r="AJ28" s="845"/>
      <c r="AK28" s="846">
        <v>4</v>
      </c>
      <c r="AL28" s="847"/>
      <c r="AM28" s="847"/>
      <c r="AN28" s="847"/>
      <c r="AO28" s="847"/>
      <c r="AP28" s="847" t="s">
        <v>543</v>
      </c>
      <c r="AQ28" s="847"/>
      <c r="AR28" s="847"/>
      <c r="AS28" s="847"/>
      <c r="AT28" s="847"/>
      <c r="AU28" s="838" t="s">
        <v>543</v>
      </c>
      <c r="AV28" s="838"/>
      <c r="AW28" s="838"/>
      <c r="AX28" s="838"/>
      <c r="AY28" s="838"/>
      <c r="AZ28" s="838" t="s">
        <v>543</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67</v>
      </c>
      <c r="R29" s="779"/>
      <c r="S29" s="779"/>
      <c r="T29" s="779"/>
      <c r="U29" s="779"/>
      <c r="V29" s="779">
        <v>56</v>
      </c>
      <c r="W29" s="779"/>
      <c r="X29" s="779"/>
      <c r="Y29" s="779"/>
      <c r="Z29" s="779"/>
      <c r="AA29" s="779">
        <v>11</v>
      </c>
      <c r="AB29" s="779"/>
      <c r="AC29" s="779"/>
      <c r="AD29" s="779"/>
      <c r="AE29" s="780"/>
      <c r="AF29" s="781">
        <v>11</v>
      </c>
      <c r="AG29" s="782"/>
      <c r="AH29" s="782"/>
      <c r="AI29" s="782"/>
      <c r="AJ29" s="783"/>
      <c r="AK29" s="850">
        <v>6</v>
      </c>
      <c r="AL29" s="851"/>
      <c r="AM29" s="851"/>
      <c r="AN29" s="851"/>
      <c r="AO29" s="851"/>
      <c r="AP29" s="851" t="s">
        <v>543</v>
      </c>
      <c r="AQ29" s="851"/>
      <c r="AR29" s="851"/>
      <c r="AS29" s="851"/>
      <c r="AT29" s="851"/>
      <c r="AU29" s="852" t="s">
        <v>543</v>
      </c>
      <c r="AV29" s="852"/>
      <c r="AW29" s="852"/>
      <c r="AX29" s="852"/>
      <c r="AY29" s="852"/>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6</v>
      </c>
      <c r="R30" s="779"/>
      <c r="S30" s="779"/>
      <c r="T30" s="779"/>
      <c r="U30" s="779"/>
      <c r="V30" s="779">
        <v>5</v>
      </c>
      <c r="W30" s="779"/>
      <c r="X30" s="779"/>
      <c r="Y30" s="779"/>
      <c r="Z30" s="779"/>
      <c r="AA30" s="779">
        <v>1</v>
      </c>
      <c r="AB30" s="779"/>
      <c r="AC30" s="779"/>
      <c r="AD30" s="779"/>
      <c r="AE30" s="780"/>
      <c r="AF30" s="781">
        <v>1</v>
      </c>
      <c r="AG30" s="782"/>
      <c r="AH30" s="782"/>
      <c r="AI30" s="782"/>
      <c r="AJ30" s="783"/>
      <c r="AK30" s="850">
        <v>2</v>
      </c>
      <c r="AL30" s="851"/>
      <c r="AM30" s="851"/>
      <c r="AN30" s="851"/>
      <c r="AO30" s="851"/>
      <c r="AP30" s="851" t="s">
        <v>543</v>
      </c>
      <c r="AQ30" s="851"/>
      <c r="AR30" s="851"/>
      <c r="AS30" s="851"/>
      <c r="AT30" s="851"/>
      <c r="AU30" s="852" t="s">
        <v>543</v>
      </c>
      <c r="AV30" s="852"/>
      <c r="AW30" s="852"/>
      <c r="AX30" s="852"/>
      <c r="AY30" s="852"/>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16</v>
      </c>
      <c r="R31" s="779"/>
      <c r="S31" s="779"/>
      <c r="T31" s="779"/>
      <c r="U31" s="779"/>
      <c r="V31" s="779">
        <v>14</v>
      </c>
      <c r="W31" s="779"/>
      <c r="X31" s="779"/>
      <c r="Y31" s="779"/>
      <c r="Z31" s="779"/>
      <c r="AA31" s="779">
        <v>2</v>
      </c>
      <c r="AB31" s="779"/>
      <c r="AC31" s="779"/>
      <c r="AD31" s="779"/>
      <c r="AE31" s="780"/>
      <c r="AF31" s="781">
        <v>2</v>
      </c>
      <c r="AG31" s="782"/>
      <c r="AH31" s="782"/>
      <c r="AI31" s="782"/>
      <c r="AJ31" s="783"/>
      <c r="AK31" s="850">
        <v>2</v>
      </c>
      <c r="AL31" s="851"/>
      <c r="AM31" s="851"/>
      <c r="AN31" s="851"/>
      <c r="AO31" s="851"/>
      <c r="AP31" s="851" t="s">
        <v>543</v>
      </c>
      <c r="AQ31" s="851"/>
      <c r="AR31" s="851"/>
      <c r="AS31" s="851"/>
      <c r="AT31" s="851"/>
      <c r="AU31" s="852" t="s">
        <v>543</v>
      </c>
      <c r="AV31" s="852"/>
      <c r="AW31" s="852"/>
      <c r="AX31" s="852"/>
      <c r="AY31" s="852"/>
      <c r="AZ31" s="852" t="s">
        <v>543</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15</v>
      </c>
      <c r="R32" s="779"/>
      <c r="S32" s="779"/>
      <c r="T32" s="779"/>
      <c r="U32" s="779"/>
      <c r="V32" s="779">
        <v>13</v>
      </c>
      <c r="W32" s="779"/>
      <c r="X32" s="779"/>
      <c r="Y32" s="779"/>
      <c r="Z32" s="779"/>
      <c r="AA32" s="779">
        <v>2</v>
      </c>
      <c r="AB32" s="779"/>
      <c r="AC32" s="779"/>
      <c r="AD32" s="779"/>
      <c r="AE32" s="780"/>
      <c r="AF32" s="781">
        <v>2</v>
      </c>
      <c r="AG32" s="782"/>
      <c r="AH32" s="782"/>
      <c r="AI32" s="782"/>
      <c r="AJ32" s="783"/>
      <c r="AK32" s="850">
        <v>1</v>
      </c>
      <c r="AL32" s="851"/>
      <c r="AM32" s="851"/>
      <c r="AN32" s="851"/>
      <c r="AO32" s="851"/>
      <c r="AP32" s="851">
        <v>13</v>
      </c>
      <c r="AQ32" s="851"/>
      <c r="AR32" s="851"/>
      <c r="AS32" s="851"/>
      <c r="AT32" s="851"/>
      <c r="AU32" s="851">
        <v>8</v>
      </c>
      <c r="AV32" s="851"/>
      <c r="AW32" s="851"/>
      <c r="AX32" s="851"/>
      <c r="AY32" s="851"/>
      <c r="AZ32" s="852" t="s">
        <v>543</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v>
      </c>
      <c r="AG63" s="862"/>
      <c r="AH63" s="862"/>
      <c r="AI63" s="862"/>
      <c r="AJ63" s="863"/>
      <c r="AK63" s="864"/>
      <c r="AL63" s="859"/>
      <c r="AM63" s="859"/>
      <c r="AN63" s="859"/>
      <c r="AO63" s="859"/>
      <c r="AP63" s="862">
        <f>SUM(AP28:AT32)</f>
        <v>13</v>
      </c>
      <c r="AQ63" s="862"/>
      <c r="AR63" s="862"/>
      <c r="AS63" s="862"/>
      <c r="AT63" s="862"/>
      <c r="AU63" s="862">
        <f>SUM(AU28:AY32)</f>
        <v>8</v>
      </c>
      <c r="AV63" s="862"/>
      <c r="AW63" s="862"/>
      <c r="AX63" s="862"/>
      <c r="AY63" s="862"/>
      <c r="AZ63" s="866"/>
      <c r="BA63" s="866"/>
      <c r="BB63" s="866"/>
      <c r="BC63" s="866"/>
      <c r="BD63" s="866"/>
      <c r="BE63" s="867"/>
      <c r="BF63" s="867"/>
      <c r="BG63" s="867"/>
      <c r="BH63" s="867"/>
      <c r="BI63" s="868"/>
      <c r="BJ63" s="869" t="s">
        <v>390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72" t="s">
        <v>396</v>
      </c>
      <c r="AG66" s="833"/>
      <c r="AH66" s="833"/>
      <c r="AI66" s="833"/>
      <c r="AJ66" s="873"/>
      <c r="AK66" s="737" t="s">
        <v>397</v>
      </c>
      <c r="AL66" s="761"/>
      <c r="AM66" s="761"/>
      <c r="AN66" s="761"/>
      <c r="AO66" s="762"/>
      <c r="AP66" s="737" t="s">
        <v>398</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417</v>
      </c>
      <c r="R68" s="886"/>
      <c r="S68" s="886"/>
      <c r="T68" s="886"/>
      <c r="U68" s="886"/>
      <c r="V68" s="886">
        <v>365</v>
      </c>
      <c r="W68" s="886"/>
      <c r="X68" s="886"/>
      <c r="Y68" s="886"/>
      <c r="Z68" s="886"/>
      <c r="AA68" s="886">
        <v>52</v>
      </c>
      <c r="AB68" s="886"/>
      <c r="AC68" s="886"/>
      <c r="AD68" s="886"/>
      <c r="AE68" s="886"/>
      <c r="AF68" s="886">
        <v>52</v>
      </c>
      <c r="AG68" s="886"/>
      <c r="AH68" s="886"/>
      <c r="AI68" s="886"/>
      <c r="AJ68" s="886"/>
      <c r="AK68" s="886">
        <v>83</v>
      </c>
      <c r="AL68" s="886"/>
      <c r="AM68" s="886"/>
      <c r="AN68" s="886"/>
      <c r="AO68" s="886"/>
      <c r="AP68" s="886" t="s">
        <v>543</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5668</v>
      </c>
      <c r="R69" s="851"/>
      <c r="S69" s="851"/>
      <c r="T69" s="851"/>
      <c r="U69" s="851"/>
      <c r="V69" s="851">
        <v>5056</v>
      </c>
      <c r="W69" s="851"/>
      <c r="X69" s="851"/>
      <c r="Y69" s="851"/>
      <c r="Z69" s="851"/>
      <c r="AA69" s="851">
        <v>612</v>
      </c>
      <c r="AB69" s="851"/>
      <c r="AC69" s="851"/>
      <c r="AD69" s="851"/>
      <c r="AE69" s="851"/>
      <c r="AF69" s="851">
        <v>612</v>
      </c>
      <c r="AG69" s="851"/>
      <c r="AH69" s="851"/>
      <c r="AI69" s="851"/>
      <c r="AJ69" s="851"/>
      <c r="AK69" s="851" t="s">
        <v>543</v>
      </c>
      <c r="AL69" s="851"/>
      <c r="AM69" s="851"/>
      <c r="AN69" s="851"/>
      <c r="AO69" s="851"/>
      <c r="AP69" s="851" t="s">
        <v>543</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1602</v>
      </c>
      <c r="R70" s="851"/>
      <c r="S70" s="851"/>
      <c r="T70" s="851"/>
      <c r="U70" s="851"/>
      <c r="V70" s="851">
        <v>1572</v>
      </c>
      <c r="W70" s="851"/>
      <c r="X70" s="851"/>
      <c r="Y70" s="851"/>
      <c r="Z70" s="851"/>
      <c r="AA70" s="851">
        <v>31</v>
      </c>
      <c r="AB70" s="851"/>
      <c r="AC70" s="851"/>
      <c r="AD70" s="851"/>
      <c r="AE70" s="851"/>
      <c r="AF70" s="851">
        <v>31</v>
      </c>
      <c r="AG70" s="851"/>
      <c r="AH70" s="851"/>
      <c r="AI70" s="851"/>
      <c r="AJ70" s="851"/>
      <c r="AK70" s="851" t="s">
        <v>543</v>
      </c>
      <c r="AL70" s="851"/>
      <c r="AM70" s="851"/>
      <c r="AN70" s="851"/>
      <c r="AO70" s="851"/>
      <c r="AP70" s="851" t="s">
        <v>543</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12</v>
      </c>
      <c r="R71" s="851"/>
      <c r="S71" s="851"/>
      <c r="T71" s="851"/>
      <c r="U71" s="851"/>
      <c r="V71" s="851">
        <v>11</v>
      </c>
      <c r="W71" s="851"/>
      <c r="X71" s="851"/>
      <c r="Y71" s="851"/>
      <c r="Z71" s="851"/>
      <c r="AA71" s="851">
        <v>1</v>
      </c>
      <c r="AB71" s="851"/>
      <c r="AC71" s="851"/>
      <c r="AD71" s="851"/>
      <c r="AE71" s="851"/>
      <c r="AF71" s="851">
        <v>1</v>
      </c>
      <c r="AG71" s="851"/>
      <c r="AH71" s="851"/>
      <c r="AI71" s="851"/>
      <c r="AJ71" s="851"/>
      <c r="AK71" s="851" t="s">
        <v>543</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16</v>
      </c>
      <c r="R72" s="851"/>
      <c r="S72" s="851"/>
      <c r="T72" s="851"/>
      <c r="U72" s="851"/>
      <c r="V72" s="851">
        <v>11</v>
      </c>
      <c r="W72" s="851"/>
      <c r="X72" s="851"/>
      <c r="Y72" s="851"/>
      <c r="Z72" s="851"/>
      <c r="AA72" s="851">
        <v>6</v>
      </c>
      <c r="AB72" s="851"/>
      <c r="AC72" s="851"/>
      <c r="AD72" s="851"/>
      <c r="AE72" s="851"/>
      <c r="AF72" s="851">
        <v>6</v>
      </c>
      <c r="AG72" s="851"/>
      <c r="AH72" s="851"/>
      <c r="AI72" s="851"/>
      <c r="AJ72" s="851"/>
      <c r="AK72" s="851" t="s">
        <v>543</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549</v>
      </c>
      <c r="C73" s="894"/>
      <c r="D73" s="894"/>
      <c r="E73" s="894"/>
      <c r="F73" s="894"/>
      <c r="G73" s="894"/>
      <c r="H73" s="894"/>
      <c r="I73" s="894"/>
      <c r="J73" s="894"/>
      <c r="K73" s="894"/>
      <c r="L73" s="894"/>
      <c r="M73" s="894"/>
      <c r="N73" s="894"/>
      <c r="O73" s="894"/>
      <c r="P73" s="895"/>
      <c r="Q73" s="896">
        <v>1198</v>
      </c>
      <c r="R73" s="851"/>
      <c r="S73" s="851"/>
      <c r="T73" s="851"/>
      <c r="U73" s="851"/>
      <c r="V73" s="851">
        <v>1166</v>
      </c>
      <c r="W73" s="851"/>
      <c r="X73" s="851"/>
      <c r="Y73" s="851"/>
      <c r="Z73" s="851"/>
      <c r="AA73" s="851">
        <v>32</v>
      </c>
      <c r="AB73" s="851"/>
      <c r="AC73" s="851"/>
      <c r="AD73" s="851"/>
      <c r="AE73" s="851"/>
      <c r="AF73" s="851">
        <v>32</v>
      </c>
      <c r="AG73" s="851"/>
      <c r="AH73" s="851"/>
      <c r="AI73" s="851"/>
      <c r="AJ73" s="851"/>
      <c r="AK73" s="851">
        <v>587</v>
      </c>
      <c r="AL73" s="851"/>
      <c r="AM73" s="851"/>
      <c r="AN73" s="851"/>
      <c r="AO73" s="851"/>
      <c r="AP73" s="851" t="s">
        <v>543</v>
      </c>
      <c r="AQ73" s="851"/>
      <c r="AR73" s="851"/>
      <c r="AS73" s="851"/>
      <c r="AT73" s="851"/>
      <c r="AU73" s="851" t="s">
        <v>543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550</v>
      </c>
      <c r="C74" s="894"/>
      <c r="D74" s="894"/>
      <c r="E74" s="894"/>
      <c r="F74" s="894"/>
      <c r="G74" s="894"/>
      <c r="H74" s="894"/>
      <c r="I74" s="894"/>
      <c r="J74" s="894"/>
      <c r="K74" s="894"/>
      <c r="L74" s="894"/>
      <c r="M74" s="894"/>
      <c r="N74" s="894"/>
      <c r="O74" s="894"/>
      <c r="P74" s="895"/>
      <c r="Q74" s="896">
        <v>1008</v>
      </c>
      <c r="R74" s="851"/>
      <c r="S74" s="851"/>
      <c r="T74" s="851"/>
      <c r="U74" s="851"/>
      <c r="V74" s="851">
        <v>960</v>
      </c>
      <c r="W74" s="851"/>
      <c r="X74" s="851"/>
      <c r="Y74" s="851"/>
      <c r="Z74" s="851"/>
      <c r="AA74" s="851">
        <v>48</v>
      </c>
      <c r="AB74" s="851"/>
      <c r="AC74" s="851"/>
      <c r="AD74" s="851"/>
      <c r="AE74" s="851"/>
      <c r="AF74" s="851">
        <v>48</v>
      </c>
      <c r="AG74" s="851"/>
      <c r="AH74" s="851"/>
      <c r="AI74" s="851"/>
      <c r="AJ74" s="851"/>
      <c r="AK74" s="851" t="s">
        <v>543</v>
      </c>
      <c r="AL74" s="851"/>
      <c r="AM74" s="851"/>
      <c r="AN74" s="851"/>
      <c r="AO74" s="851"/>
      <c r="AP74" s="851" t="s">
        <v>543</v>
      </c>
      <c r="AQ74" s="851"/>
      <c r="AR74" s="851"/>
      <c r="AS74" s="851"/>
      <c r="AT74" s="851"/>
      <c r="AU74" s="851" t="s">
        <v>543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551</v>
      </c>
      <c r="C75" s="894"/>
      <c r="D75" s="894"/>
      <c r="E75" s="894"/>
      <c r="F75" s="894"/>
      <c r="G75" s="894"/>
      <c r="H75" s="894"/>
      <c r="I75" s="894"/>
      <c r="J75" s="894"/>
      <c r="K75" s="894"/>
      <c r="L75" s="894"/>
      <c r="M75" s="894"/>
      <c r="N75" s="894"/>
      <c r="O75" s="894"/>
      <c r="P75" s="895"/>
      <c r="Q75" s="899">
        <v>264334</v>
      </c>
      <c r="R75" s="900"/>
      <c r="S75" s="900"/>
      <c r="T75" s="900"/>
      <c r="U75" s="850"/>
      <c r="V75" s="901">
        <v>259506</v>
      </c>
      <c r="W75" s="900"/>
      <c r="X75" s="900"/>
      <c r="Y75" s="900"/>
      <c r="Z75" s="850"/>
      <c r="AA75" s="901">
        <v>4828</v>
      </c>
      <c r="AB75" s="900"/>
      <c r="AC75" s="900"/>
      <c r="AD75" s="900"/>
      <c r="AE75" s="850"/>
      <c r="AF75" s="901">
        <v>4828</v>
      </c>
      <c r="AG75" s="900"/>
      <c r="AH75" s="900"/>
      <c r="AI75" s="900"/>
      <c r="AJ75" s="850"/>
      <c r="AK75" s="901">
        <v>1443</v>
      </c>
      <c r="AL75" s="900"/>
      <c r="AM75" s="900"/>
      <c r="AN75" s="900"/>
      <c r="AO75" s="850"/>
      <c r="AP75" s="901" t="s">
        <v>543</v>
      </c>
      <c r="AQ75" s="900"/>
      <c r="AR75" s="900"/>
      <c r="AS75" s="900"/>
      <c r="AT75" s="850"/>
      <c r="AU75" s="851" t="s">
        <v>543</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552</v>
      </c>
      <c r="C76" s="894"/>
      <c r="D76" s="894"/>
      <c r="E76" s="894"/>
      <c r="F76" s="894"/>
      <c r="G76" s="894"/>
      <c r="H76" s="894"/>
      <c r="I76" s="894"/>
      <c r="J76" s="894"/>
      <c r="K76" s="894"/>
      <c r="L76" s="894"/>
      <c r="M76" s="894"/>
      <c r="N76" s="894"/>
      <c r="O76" s="894"/>
      <c r="P76" s="895"/>
      <c r="Q76" s="899">
        <v>1247</v>
      </c>
      <c r="R76" s="900"/>
      <c r="S76" s="900"/>
      <c r="T76" s="900"/>
      <c r="U76" s="850"/>
      <c r="V76" s="901">
        <v>1058</v>
      </c>
      <c r="W76" s="900"/>
      <c r="X76" s="900"/>
      <c r="Y76" s="900"/>
      <c r="Z76" s="850"/>
      <c r="AA76" s="901">
        <v>189</v>
      </c>
      <c r="AB76" s="900"/>
      <c r="AC76" s="900"/>
      <c r="AD76" s="900"/>
      <c r="AE76" s="850"/>
      <c r="AF76" s="901">
        <v>189</v>
      </c>
      <c r="AG76" s="900"/>
      <c r="AH76" s="900"/>
      <c r="AI76" s="900"/>
      <c r="AJ76" s="850"/>
      <c r="AK76" s="901" t="s">
        <v>543</v>
      </c>
      <c r="AL76" s="900"/>
      <c r="AM76" s="900"/>
      <c r="AN76" s="900"/>
      <c r="AO76" s="850"/>
      <c r="AP76" s="901">
        <v>418</v>
      </c>
      <c r="AQ76" s="900"/>
      <c r="AR76" s="900"/>
      <c r="AS76" s="900"/>
      <c r="AT76" s="850"/>
      <c r="AU76" s="901">
        <v>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SUM(AF68:AJ76)</f>
        <v>5799</v>
      </c>
      <c r="AG88" s="862"/>
      <c r="AH88" s="862"/>
      <c r="AI88" s="862"/>
      <c r="AJ88" s="862"/>
      <c r="AK88" s="859"/>
      <c r="AL88" s="859"/>
      <c r="AM88" s="859"/>
      <c r="AN88" s="859"/>
      <c r="AO88" s="859"/>
      <c r="AP88" s="862">
        <f>SUM(AP68:AT76)</f>
        <v>418</v>
      </c>
      <c r="AQ88" s="862"/>
      <c r="AR88" s="862"/>
      <c r="AS88" s="862"/>
      <c r="AT88" s="862"/>
      <c r="AU88" s="862">
        <f>SUM(AU68:AY76)</f>
        <v>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CR7</f>
        <v>38</v>
      </c>
      <c r="CS102" s="870"/>
      <c r="CT102" s="870"/>
      <c r="CU102" s="870"/>
      <c r="CV102" s="913"/>
      <c r="CW102" s="912">
        <f t="shared" ref="CW102" si="0">CW7</f>
        <v>9</v>
      </c>
      <c r="CX102" s="870"/>
      <c r="CY102" s="870"/>
      <c r="CZ102" s="870"/>
      <c r="DA102" s="913"/>
      <c r="DB102" s="912">
        <f t="shared" ref="DB102" si="1">DB7</f>
        <v>0</v>
      </c>
      <c r="DC102" s="870"/>
      <c r="DD102" s="870"/>
      <c r="DE102" s="870"/>
      <c r="DF102" s="913"/>
      <c r="DG102" s="912">
        <f t="shared" ref="DG102" si="2">DG7</f>
        <v>0</v>
      </c>
      <c r="DH102" s="870"/>
      <c r="DI102" s="870"/>
      <c r="DJ102" s="870"/>
      <c r="DK102" s="913"/>
      <c r="DL102" s="912">
        <f t="shared" ref="DL102" si="3">DL7</f>
        <v>21</v>
      </c>
      <c r="DM102" s="870"/>
      <c r="DN102" s="870"/>
      <c r="DO102" s="870"/>
      <c r="DP102" s="913"/>
      <c r="DQ102" s="912">
        <f t="shared" ref="DQ102" si="4">DQ7</f>
        <v>21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100616</v>
      </c>
      <c r="AB110" s="922"/>
      <c r="AC110" s="922"/>
      <c r="AD110" s="922"/>
      <c r="AE110" s="923"/>
      <c r="AF110" s="924">
        <v>100119</v>
      </c>
      <c r="AG110" s="922"/>
      <c r="AH110" s="922"/>
      <c r="AI110" s="922"/>
      <c r="AJ110" s="923"/>
      <c r="AK110" s="924">
        <v>89791</v>
      </c>
      <c r="AL110" s="922"/>
      <c r="AM110" s="922"/>
      <c r="AN110" s="922"/>
      <c r="AO110" s="923"/>
      <c r="AP110" s="925">
        <v>25</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861501</v>
      </c>
      <c r="BR110" s="957"/>
      <c r="BS110" s="957"/>
      <c r="BT110" s="957"/>
      <c r="BU110" s="957"/>
      <c r="BV110" s="957">
        <v>816744</v>
      </c>
      <c r="BW110" s="957"/>
      <c r="BX110" s="957"/>
      <c r="BY110" s="957"/>
      <c r="BZ110" s="957"/>
      <c r="CA110" s="957">
        <v>790977</v>
      </c>
      <c r="CB110" s="957"/>
      <c r="CC110" s="957"/>
      <c r="CD110" s="957"/>
      <c r="CE110" s="957"/>
      <c r="CF110" s="971">
        <v>220.1</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5468</v>
      </c>
      <c r="BR111" s="950"/>
      <c r="BS111" s="950"/>
      <c r="BT111" s="950"/>
      <c r="BU111" s="950"/>
      <c r="BV111" s="950">
        <v>6690</v>
      </c>
      <c r="BW111" s="950"/>
      <c r="BX111" s="950"/>
      <c r="BY111" s="950"/>
      <c r="BZ111" s="950"/>
      <c r="CA111" s="950">
        <v>5081</v>
      </c>
      <c r="CB111" s="950"/>
      <c r="CC111" s="950"/>
      <c r="CD111" s="950"/>
      <c r="CE111" s="950"/>
      <c r="CF111" s="944">
        <v>1.4</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390</v>
      </c>
      <c r="AB112" s="989"/>
      <c r="AC112" s="989"/>
      <c r="AD112" s="989"/>
      <c r="AE112" s="990"/>
      <c r="AF112" s="991" t="s">
        <v>390</v>
      </c>
      <c r="AG112" s="989"/>
      <c r="AH112" s="989"/>
      <c r="AI112" s="989"/>
      <c r="AJ112" s="990"/>
      <c r="AK112" s="991" t="s">
        <v>390</v>
      </c>
      <c r="AL112" s="989"/>
      <c r="AM112" s="989"/>
      <c r="AN112" s="989"/>
      <c r="AO112" s="990"/>
      <c r="AP112" s="992" t="s">
        <v>390</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14097</v>
      </c>
      <c r="BR112" s="950"/>
      <c r="BS112" s="950"/>
      <c r="BT112" s="950"/>
      <c r="BU112" s="950"/>
      <c r="BV112" s="950">
        <v>10267</v>
      </c>
      <c r="BW112" s="950"/>
      <c r="BX112" s="950"/>
      <c r="BY112" s="950"/>
      <c r="BZ112" s="950"/>
      <c r="CA112" s="950">
        <v>8318</v>
      </c>
      <c r="CB112" s="950"/>
      <c r="CC112" s="950"/>
      <c r="CD112" s="950"/>
      <c r="CE112" s="950"/>
      <c r="CF112" s="944">
        <v>2.2999999999999998</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390</v>
      </c>
      <c r="DH112" s="950"/>
      <c r="DI112" s="950"/>
      <c r="DJ112" s="950"/>
      <c r="DK112" s="950"/>
      <c r="DL112" s="950" t="s">
        <v>390</v>
      </c>
      <c r="DM112" s="950"/>
      <c r="DN112" s="950"/>
      <c r="DO112" s="950"/>
      <c r="DP112" s="950"/>
      <c r="DQ112" s="950" t="s">
        <v>390</v>
      </c>
      <c r="DR112" s="950"/>
      <c r="DS112" s="950"/>
      <c r="DT112" s="950"/>
      <c r="DU112" s="950"/>
      <c r="DV112" s="951" t="s">
        <v>390</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1334</v>
      </c>
      <c r="AB113" s="964"/>
      <c r="AC113" s="964"/>
      <c r="AD113" s="964"/>
      <c r="AE113" s="965"/>
      <c r="AF113" s="966">
        <v>1334</v>
      </c>
      <c r="AG113" s="964"/>
      <c r="AH113" s="964"/>
      <c r="AI113" s="964"/>
      <c r="AJ113" s="965"/>
      <c r="AK113" s="966">
        <v>1334</v>
      </c>
      <c r="AL113" s="964"/>
      <c r="AM113" s="964"/>
      <c r="AN113" s="964"/>
      <c r="AO113" s="965"/>
      <c r="AP113" s="967">
        <v>0.4</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3199</v>
      </c>
      <c r="BR113" s="950"/>
      <c r="BS113" s="950"/>
      <c r="BT113" s="950"/>
      <c r="BU113" s="950"/>
      <c r="BV113" s="950">
        <v>2825</v>
      </c>
      <c r="BW113" s="950"/>
      <c r="BX113" s="950"/>
      <c r="BY113" s="950"/>
      <c r="BZ113" s="950"/>
      <c r="CA113" s="950">
        <v>6270</v>
      </c>
      <c r="CB113" s="950"/>
      <c r="CC113" s="950"/>
      <c r="CD113" s="950"/>
      <c r="CE113" s="950"/>
      <c r="CF113" s="944">
        <v>1.7</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390</v>
      </c>
      <c r="DH113" s="989"/>
      <c r="DI113" s="989"/>
      <c r="DJ113" s="989"/>
      <c r="DK113" s="990"/>
      <c r="DL113" s="991" t="s">
        <v>390</v>
      </c>
      <c r="DM113" s="989"/>
      <c r="DN113" s="989"/>
      <c r="DO113" s="989"/>
      <c r="DP113" s="990"/>
      <c r="DQ113" s="991" t="s">
        <v>390</v>
      </c>
      <c r="DR113" s="989"/>
      <c r="DS113" s="989"/>
      <c r="DT113" s="989"/>
      <c r="DU113" s="990"/>
      <c r="DV113" s="992" t="s">
        <v>390</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3199</v>
      </c>
      <c r="AB114" s="989"/>
      <c r="AC114" s="989"/>
      <c r="AD114" s="989"/>
      <c r="AE114" s="990"/>
      <c r="AF114" s="991">
        <v>2825</v>
      </c>
      <c r="AG114" s="989"/>
      <c r="AH114" s="989"/>
      <c r="AI114" s="989"/>
      <c r="AJ114" s="990"/>
      <c r="AK114" s="991">
        <v>2825</v>
      </c>
      <c r="AL114" s="989"/>
      <c r="AM114" s="989"/>
      <c r="AN114" s="989"/>
      <c r="AO114" s="990"/>
      <c r="AP114" s="992">
        <v>0.8</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172488</v>
      </c>
      <c r="BR114" s="950"/>
      <c r="BS114" s="950"/>
      <c r="BT114" s="950"/>
      <c r="BU114" s="950"/>
      <c r="BV114" s="950">
        <v>126506</v>
      </c>
      <c r="BW114" s="950"/>
      <c r="BX114" s="950"/>
      <c r="BY114" s="950"/>
      <c r="BZ114" s="950"/>
      <c r="CA114" s="950" t="s">
        <v>390</v>
      </c>
      <c r="CB114" s="950"/>
      <c r="CC114" s="950"/>
      <c r="CD114" s="950"/>
      <c r="CE114" s="950"/>
      <c r="CF114" s="944" t="s">
        <v>390</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390</v>
      </c>
      <c r="DH114" s="989"/>
      <c r="DI114" s="989"/>
      <c r="DJ114" s="989"/>
      <c r="DK114" s="990"/>
      <c r="DL114" s="991" t="s">
        <v>390</v>
      </c>
      <c r="DM114" s="989"/>
      <c r="DN114" s="989"/>
      <c r="DO114" s="989"/>
      <c r="DP114" s="990"/>
      <c r="DQ114" s="991" t="s">
        <v>390</v>
      </c>
      <c r="DR114" s="989"/>
      <c r="DS114" s="989"/>
      <c r="DT114" s="989"/>
      <c r="DU114" s="990"/>
      <c r="DV114" s="992" t="s">
        <v>390</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3288</v>
      </c>
      <c r="AB115" s="964"/>
      <c r="AC115" s="964"/>
      <c r="AD115" s="964"/>
      <c r="AE115" s="965"/>
      <c r="AF115" s="966">
        <v>6690</v>
      </c>
      <c r="AG115" s="964"/>
      <c r="AH115" s="964"/>
      <c r="AI115" s="964"/>
      <c r="AJ115" s="965"/>
      <c r="AK115" s="966">
        <v>4570</v>
      </c>
      <c r="AL115" s="964"/>
      <c r="AM115" s="964"/>
      <c r="AN115" s="964"/>
      <c r="AO115" s="965"/>
      <c r="AP115" s="967">
        <v>1.3</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33000</v>
      </c>
      <c r="BR115" s="950"/>
      <c r="BS115" s="950"/>
      <c r="BT115" s="950"/>
      <c r="BU115" s="950"/>
      <c r="BV115" s="950">
        <v>27000</v>
      </c>
      <c r="BW115" s="950"/>
      <c r="BX115" s="950"/>
      <c r="BY115" s="950"/>
      <c r="BZ115" s="950"/>
      <c r="CA115" s="950">
        <v>21000</v>
      </c>
      <c r="CB115" s="950"/>
      <c r="CC115" s="950"/>
      <c r="CD115" s="950"/>
      <c r="CE115" s="950"/>
      <c r="CF115" s="944">
        <v>5.8</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390</v>
      </c>
      <c r="DH115" s="989"/>
      <c r="DI115" s="989"/>
      <c r="DJ115" s="989"/>
      <c r="DK115" s="990"/>
      <c r="DL115" s="991" t="s">
        <v>390</v>
      </c>
      <c r="DM115" s="989"/>
      <c r="DN115" s="989"/>
      <c r="DO115" s="989"/>
      <c r="DP115" s="990"/>
      <c r="DQ115" s="991" t="s">
        <v>390</v>
      </c>
      <c r="DR115" s="989"/>
      <c r="DS115" s="989"/>
      <c r="DT115" s="989"/>
      <c r="DU115" s="990"/>
      <c r="DV115" s="992" t="s">
        <v>390</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390</v>
      </c>
      <c r="AB116" s="989"/>
      <c r="AC116" s="989"/>
      <c r="AD116" s="989"/>
      <c r="AE116" s="990"/>
      <c r="AF116" s="991" t="s">
        <v>390</v>
      </c>
      <c r="AG116" s="989"/>
      <c r="AH116" s="989"/>
      <c r="AI116" s="989"/>
      <c r="AJ116" s="990"/>
      <c r="AK116" s="991" t="s">
        <v>390</v>
      </c>
      <c r="AL116" s="989"/>
      <c r="AM116" s="989"/>
      <c r="AN116" s="989"/>
      <c r="AO116" s="990"/>
      <c r="AP116" s="992" t="s">
        <v>390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390</v>
      </c>
      <c r="BR116" s="950"/>
      <c r="BS116" s="950"/>
      <c r="BT116" s="950"/>
      <c r="BU116" s="950"/>
      <c r="BV116" s="950" t="s">
        <v>390</v>
      </c>
      <c r="BW116" s="950"/>
      <c r="BX116" s="950"/>
      <c r="BY116" s="950"/>
      <c r="BZ116" s="950"/>
      <c r="CA116" s="950" t="s">
        <v>390</v>
      </c>
      <c r="CB116" s="950"/>
      <c r="CC116" s="950"/>
      <c r="CD116" s="950"/>
      <c r="CE116" s="950"/>
      <c r="CF116" s="944" t="s">
        <v>390</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2786</v>
      </c>
      <c r="DH116" s="989"/>
      <c r="DI116" s="989"/>
      <c r="DJ116" s="989"/>
      <c r="DK116" s="990"/>
      <c r="DL116" s="991">
        <v>2252</v>
      </c>
      <c r="DM116" s="989"/>
      <c r="DN116" s="989"/>
      <c r="DO116" s="989"/>
      <c r="DP116" s="990"/>
      <c r="DQ116" s="991">
        <v>1071</v>
      </c>
      <c r="DR116" s="989"/>
      <c r="DS116" s="989"/>
      <c r="DT116" s="989"/>
      <c r="DU116" s="990"/>
      <c r="DV116" s="992">
        <v>0.3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108437</v>
      </c>
      <c r="AB117" s="1007"/>
      <c r="AC117" s="1007"/>
      <c r="AD117" s="1007"/>
      <c r="AE117" s="1008"/>
      <c r="AF117" s="1009">
        <v>110968</v>
      </c>
      <c r="AG117" s="1007"/>
      <c r="AH117" s="1007"/>
      <c r="AI117" s="1007"/>
      <c r="AJ117" s="1008"/>
      <c r="AK117" s="1009">
        <v>98520</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1091</v>
      </c>
      <c r="DH118" s="989"/>
      <c r="DI118" s="989"/>
      <c r="DJ118" s="989"/>
      <c r="DK118" s="990"/>
      <c r="DL118" s="991">
        <v>950</v>
      </c>
      <c r="DM118" s="989"/>
      <c r="DN118" s="989"/>
      <c r="DO118" s="989"/>
      <c r="DP118" s="990"/>
      <c r="DQ118" s="991">
        <v>801</v>
      </c>
      <c r="DR118" s="989"/>
      <c r="DS118" s="989"/>
      <c r="DT118" s="989"/>
      <c r="DU118" s="990"/>
      <c r="DV118" s="992">
        <v>0.2</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1089753</v>
      </c>
      <c r="BR119" s="1028"/>
      <c r="BS119" s="1028"/>
      <c r="BT119" s="1028"/>
      <c r="BU119" s="1028"/>
      <c r="BV119" s="1028">
        <v>990032</v>
      </c>
      <c r="BW119" s="1028"/>
      <c r="BX119" s="1028"/>
      <c r="BY119" s="1028"/>
      <c r="BZ119" s="1028"/>
      <c r="CA119" s="1028">
        <v>831646</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1591</v>
      </c>
      <c r="DH119" s="1014"/>
      <c r="DI119" s="1014"/>
      <c r="DJ119" s="1014"/>
      <c r="DK119" s="1015"/>
      <c r="DL119" s="1013">
        <v>3488</v>
      </c>
      <c r="DM119" s="1014"/>
      <c r="DN119" s="1014"/>
      <c r="DO119" s="1014"/>
      <c r="DP119" s="1015"/>
      <c r="DQ119" s="1013">
        <v>3209</v>
      </c>
      <c r="DR119" s="1014"/>
      <c r="DS119" s="1014"/>
      <c r="DT119" s="1014"/>
      <c r="DU119" s="1015"/>
      <c r="DV119" s="1016">
        <v>0.9</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785215</v>
      </c>
      <c r="BR120" s="957"/>
      <c r="BS120" s="957"/>
      <c r="BT120" s="957"/>
      <c r="BU120" s="957"/>
      <c r="BV120" s="957">
        <v>785932</v>
      </c>
      <c r="BW120" s="957"/>
      <c r="BX120" s="957"/>
      <c r="BY120" s="957"/>
      <c r="BZ120" s="957"/>
      <c r="CA120" s="957">
        <v>784446</v>
      </c>
      <c r="CB120" s="957"/>
      <c r="CC120" s="957"/>
      <c r="CD120" s="957"/>
      <c r="CE120" s="957"/>
      <c r="CF120" s="971">
        <v>218.3</v>
      </c>
      <c r="CG120" s="972"/>
      <c r="CH120" s="972"/>
      <c r="CI120" s="972"/>
      <c r="CJ120" s="972"/>
      <c r="CK120" s="1037" t="s">
        <v>444</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14095</v>
      </c>
      <c r="DH120" s="957"/>
      <c r="DI120" s="957"/>
      <c r="DJ120" s="957"/>
      <c r="DK120" s="957"/>
      <c r="DL120" s="957">
        <v>10267</v>
      </c>
      <c r="DM120" s="957"/>
      <c r="DN120" s="957"/>
      <c r="DO120" s="957"/>
      <c r="DP120" s="957"/>
      <c r="DQ120" s="957">
        <v>8318</v>
      </c>
      <c r="DR120" s="957"/>
      <c r="DS120" s="957"/>
      <c r="DT120" s="957"/>
      <c r="DU120" s="957"/>
      <c r="DV120" s="958">
        <v>2.2999999999999998</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86386</v>
      </c>
      <c r="BR121" s="950"/>
      <c r="BS121" s="950"/>
      <c r="BT121" s="950"/>
      <c r="BU121" s="950"/>
      <c r="BV121" s="950">
        <v>74350</v>
      </c>
      <c r="BW121" s="950"/>
      <c r="BX121" s="950"/>
      <c r="BY121" s="950"/>
      <c r="BZ121" s="950"/>
      <c r="CA121" s="950">
        <v>55594</v>
      </c>
      <c r="CB121" s="950"/>
      <c r="CC121" s="950"/>
      <c r="CD121" s="950"/>
      <c r="CE121" s="950"/>
      <c r="CF121" s="944">
        <v>15.5</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223</v>
      </c>
      <c r="DH121" s="950"/>
      <c r="DI121" s="950"/>
      <c r="DJ121" s="950"/>
      <c r="DK121" s="950"/>
      <c r="DL121" s="950" t="s">
        <v>223</v>
      </c>
      <c r="DM121" s="950"/>
      <c r="DN121" s="950"/>
      <c r="DO121" s="950"/>
      <c r="DP121" s="950"/>
      <c r="DQ121" s="950" t="s">
        <v>223</v>
      </c>
      <c r="DR121" s="950"/>
      <c r="DS121" s="950"/>
      <c r="DT121" s="950"/>
      <c r="DU121" s="950"/>
      <c r="DV121" s="951" t="s">
        <v>223</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699917</v>
      </c>
      <c r="BR122" s="1028"/>
      <c r="BS122" s="1028"/>
      <c r="BT122" s="1028"/>
      <c r="BU122" s="1028"/>
      <c r="BV122" s="1028">
        <v>434494</v>
      </c>
      <c r="BW122" s="1028"/>
      <c r="BX122" s="1028"/>
      <c r="BY122" s="1028"/>
      <c r="BZ122" s="1028"/>
      <c r="CA122" s="1028">
        <v>413755</v>
      </c>
      <c r="CB122" s="1028"/>
      <c r="CC122" s="1028"/>
      <c r="CD122" s="1028"/>
      <c r="CE122" s="1028"/>
      <c r="CF122" s="1048">
        <v>115.2</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606</v>
      </c>
      <c r="AB123" s="989"/>
      <c r="AC123" s="989"/>
      <c r="AD123" s="989"/>
      <c r="AE123" s="990"/>
      <c r="AF123" s="991">
        <v>2252</v>
      </c>
      <c r="AG123" s="989"/>
      <c r="AH123" s="989"/>
      <c r="AI123" s="989"/>
      <c r="AJ123" s="990"/>
      <c r="AK123" s="991">
        <v>560</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448</v>
      </c>
      <c r="BP123" s="1036"/>
      <c r="BQ123" s="1095">
        <v>1571518</v>
      </c>
      <c r="BR123" s="1096"/>
      <c r="BS123" s="1096"/>
      <c r="BT123" s="1096"/>
      <c r="BU123" s="1096"/>
      <c r="BV123" s="1096">
        <v>1294776</v>
      </c>
      <c r="BW123" s="1096"/>
      <c r="BX123" s="1096"/>
      <c r="BY123" s="1096"/>
      <c r="BZ123" s="1096"/>
      <c r="CA123" s="1096">
        <v>1253795</v>
      </c>
      <c r="CB123" s="1096"/>
      <c r="CC123" s="1096"/>
      <c r="CD123" s="1096"/>
      <c r="CE123" s="1096"/>
      <c r="CF123" s="1029"/>
      <c r="CG123" s="1030"/>
      <c r="CH123" s="1030"/>
      <c r="CI123" s="1030"/>
      <c r="CJ123" s="1031"/>
      <c r="CK123" s="1040"/>
      <c r="CL123" s="1041"/>
      <c r="CM123" s="1041"/>
      <c r="CN123" s="1041"/>
      <c r="CO123" s="1042"/>
      <c r="CP123" s="1050" t="s">
        <v>449</v>
      </c>
      <c r="CQ123" s="1051"/>
      <c r="CR123" s="1051"/>
      <c r="CS123" s="1051"/>
      <c r="CT123" s="1051"/>
      <c r="CU123" s="1051"/>
      <c r="CV123" s="1051"/>
      <c r="CW123" s="1051"/>
      <c r="CX123" s="1051"/>
      <c r="CY123" s="1051"/>
      <c r="CZ123" s="1051"/>
      <c r="DA123" s="1051"/>
      <c r="DB123" s="1051"/>
      <c r="DC123" s="1051"/>
      <c r="DD123" s="1051"/>
      <c r="DE123" s="1051"/>
      <c r="DF123" s="1052"/>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450</v>
      </c>
      <c r="BR124" s="1058"/>
      <c r="BS124" s="1058"/>
      <c r="BT124" s="1058"/>
      <c r="BU124" s="1058"/>
      <c r="BV124" s="1058" t="s">
        <v>450</v>
      </c>
      <c r="BW124" s="1058"/>
      <c r="BX124" s="1058"/>
      <c r="BY124" s="1058"/>
      <c r="BZ124" s="1058"/>
      <c r="CA124" s="1058" t="s">
        <v>450</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1091</v>
      </c>
      <c r="AB125" s="989"/>
      <c r="AC125" s="989"/>
      <c r="AD125" s="989"/>
      <c r="AE125" s="990"/>
      <c r="AF125" s="991">
        <v>950</v>
      </c>
      <c r="AG125" s="989"/>
      <c r="AH125" s="989"/>
      <c r="AI125" s="989"/>
      <c r="AJ125" s="990"/>
      <c r="AK125" s="991">
        <v>801</v>
      </c>
      <c r="AL125" s="989"/>
      <c r="AM125" s="989"/>
      <c r="AN125" s="989"/>
      <c r="AO125" s="990"/>
      <c r="AP125" s="992">
        <v>0.2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1591</v>
      </c>
      <c r="AB126" s="989"/>
      <c r="AC126" s="989"/>
      <c r="AD126" s="989"/>
      <c r="AE126" s="990"/>
      <c r="AF126" s="991">
        <v>3488</v>
      </c>
      <c r="AG126" s="989"/>
      <c r="AH126" s="989"/>
      <c r="AI126" s="989"/>
      <c r="AJ126" s="990"/>
      <c r="AK126" s="991">
        <v>3209</v>
      </c>
      <c r="AL126" s="989"/>
      <c r="AM126" s="989"/>
      <c r="AN126" s="989"/>
      <c r="AO126" s="990"/>
      <c r="AP126" s="992">
        <v>0.9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t="s">
        <v>223</v>
      </c>
      <c r="AB128" s="1078"/>
      <c r="AC128" s="1078"/>
      <c r="AD128" s="1078"/>
      <c r="AE128" s="1079"/>
      <c r="AF128" s="1080" t="s">
        <v>223</v>
      </c>
      <c r="AG128" s="1078"/>
      <c r="AH128" s="1078"/>
      <c r="AI128" s="1078"/>
      <c r="AJ128" s="1079"/>
      <c r="AK128" s="1080" t="s">
        <v>223</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v>33000</v>
      </c>
      <c r="DH128" s="1070"/>
      <c r="DI128" s="1070"/>
      <c r="DJ128" s="1070"/>
      <c r="DK128" s="1070"/>
      <c r="DL128" s="1070">
        <v>27000</v>
      </c>
      <c r="DM128" s="1070"/>
      <c r="DN128" s="1070"/>
      <c r="DO128" s="1070"/>
      <c r="DP128" s="1070"/>
      <c r="DQ128" s="1070">
        <v>21000</v>
      </c>
      <c r="DR128" s="1070"/>
      <c r="DS128" s="1070"/>
      <c r="DT128" s="1070"/>
      <c r="DU128" s="1070"/>
      <c r="DV128" s="1071">
        <v>5.8</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439202</v>
      </c>
      <c r="AB129" s="989"/>
      <c r="AC129" s="989"/>
      <c r="AD129" s="989"/>
      <c r="AE129" s="990"/>
      <c r="AF129" s="991">
        <v>465083</v>
      </c>
      <c r="AG129" s="989"/>
      <c r="AH129" s="989"/>
      <c r="AI129" s="989"/>
      <c r="AJ129" s="990"/>
      <c r="AK129" s="991">
        <v>439089</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92152</v>
      </c>
      <c r="AB130" s="989"/>
      <c r="AC130" s="989"/>
      <c r="AD130" s="989"/>
      <c r="AE130" s="990"/>
      <c r="AF130" s="991">
        <v>90920</v>
      </c>
      <c r="AG130" s="989"/>
      <c r="AH130" s="989"/>
      <c r="AI130" s="989"/>
      <c r="AJ130" s="990"/>
      <c r="AK130" s="991">
        <v>79773</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347050</v>
      </c>
      <c r="AB131" s="1014"/>
      <c r="AC131" s="1014"/>
      <c r="AD131" s="1014"/>
      <c r="AE131" s="1015"/>
      <c r="AF131" s="1013">
        <v>374163</v>
      </c>
      <c r="AG131" s="1014"/>
      <c r="AH131" s="1014"/>
      <c r="AI131" s="1014"/>
      <c r="AJ131" s="1015"/>
      <c r="AK131" s="1013">
        <v>359316</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4.6924074339999997</v>
      </c>
      <c r="AB132" s="1130"/>
      <c r="AC132" s="1130"/>
      <c r="AD132" s="1130"/>
      <c r="AE132" s="1131"/>
      <c r="AF132" s="1132">
        <v>5.3580925959999997</v>
      </c>
      <c r="AG132" s="1130"/>
      <c r="AH132" s="1130"/>
      <c r="AI132" s="1130"/>
      <c r="AJ132" s="1131"/>
      <c r="AK132" s="1132">
        <v>5.2174130849999996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6.1</v>
      </c>
      <c r="AB133" s="1113"/>
      <c r="AC133" s="1113"/>
      <c r="AD133" s="1113"/>
      <c r="AE133" s="1114"/>
      <c r="AF133" s="1112">
        <v>7.1</v>
      </c>
      <c r="AG133" s="1113"/>
      <c r="AH133" s="1113"/>
      <c r="AI133" s="1113"/>
      <c r="AJ133" s="1114"/>
      <c r="AK133" s="1112">
        <v>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169629</v>
      </c>
      <c r="L9" s="266">
        <v>480535</v>
      </c>
      <c r="M9" s="267">
        <v>189696</v>
      </c>
      <c r="N9" s="268">
        <v>153.30000000000001</v>
      </c>
    </row>
    <row r="10" spans="1:16" x14ac:dyDescent="0.15">
      <c r="A10" s="250"/>
      <c r="B10" s="246"/>
      <c r="C10" s="246"/>
      <c r="D10" s="246"/>
      <c r="E10" s="246"/>
      <c r="F10" s="246"/>
      <c r="G10" s="1152" t="s">
        <v>484</v>
      </c>
      <c r="H10" s="1153"/>
      <c r="I10" s="1153"/>
      <c r="J10" s="1154"/>
      <c r="K10" s="269">
        <v>44886</v>
      </c>
      <c r="L10" s="270">
        <v>127156</v>
      </c>
      <c r="M10" s="271">
        <v>21936</v>
      </c>
      <c r="N10" s="272">
        <v>479.7</v>
      </c>
    </row>
    <row r="11" spans="1:16" ht="13.5" customHeight="1" x14ac:dyDescent="0.15">
      <c r="A11" s="250"/>
      <c r="B11" s="246"/>
      <c r="C11" s="246"/>
      <c r="D11" s="246"/>
      <c r="E11" s="246"/>
      <c r="F11" s="246"/>
      <c r="G11" s="1152" t="s">
        <v>485</v>
      </c>
      <c r="H11" s="1153"/>
      <c r="I11" s="1153"/>
      <c r="J11" s="1154"/>
      <c r="K11" s="269">
        <v>4048</v>
      </c>
      <c r="L11" s="270">
        <v>11467</v>
      </c>
      <c r="M11" s="271">
        <v>29437</v>
      </c>
      <c r="N11" s="272">
        <v>-61</v>
      </c>
    </row>
    <row r="12" spans="1:16" ht="13.5" customHeight="1" x14ac:dyDescent="0.15">
      <c r="A12" s="250"/>
      <c r="B12" s="246"/>
      <c r="C12" s="246"/>
      <c r="D12" s="246"/>
      <c r="E12" s="246"/>
      <c r="F12" s="246"/>
      <c r="G12" s="1152" t="s">
        <v>486</v>
      </c>
      <c r="H12" s="1153"/>
      <c r="I12" s="1153"/>
      <c r="J12" s="1154"/>
      <c r="K12" s="269" t="s">
        <v>487</v>
      </c>
      <c r="L12" s="270" t="s">
        <v>487</v>
      </c>
      <c r="M12" s="271">
        <v>3160</v>
      </c>
      <c r="N12" s="272" t="s">
        <v>487</v>
      </c>
    </row>
    <row r="13" spans="1:16" ht="13.5" customHeight="1" x14ac:dyDescent="0.15">
      <c r="A13" s="250"/>
      <c r="B13" s="246"/>
      <c r="C13" s="246"/>
      <c r="D13" s="246"/>
      <c r="E13" s="246"/>
      <c r="F13" s="246"/>
      <c r="G13" s="1152" t="s">
        <v>488</v>
      </c>
      <c r="H13" s="1153"/>
      <c r="I13" s="1153"/>
      <c r="J13" s="1154"/>
      <c r="K13" s="269" t="s">
        <v>487</v>
      </c>
      <c r="L13" s="270" t="s">
        <v>487</v>
      </c>
      <c r="M13" s="271" t="s">
        <v>487</v>
      </c>
      <c r="N13" s="272" t="s">
        <v>487</v>
      </c>
    </row>
    <row r="14" spans="1:16" ht="13.5" customHeight="1" x14ac:dyDescent="0.15">
      <c r="A14" s="250"/>
      <c r="B14" s="246"/>
      <c r="C14" s="246"/>
      <c r="D14" s="246"/>
      <c r="E14" s="246"/>
      <c r="F14" s="246"/>
      <c r="G14" s="1152" t="s">
        <v>489</v>
      </c>
      <c r="H14" s="1153"/>
      <c r="I14" s="1153"/>
      <c r="J14" s="1154"/>
      <c r="K14" s="269">
        <v>3429</v>
      </c>
      <c r="L14" s="270">
        <v>9714</v>
      </c>
      <c r="M14" s="271">
        <v>9091</v>
      </c>
      <c r="N14" s="272">
        <v>6.9</v>
      </c>
    </row>
    <row r="15" spans="1:16" ht="13.5" customHeight="1" x14ac:dyDescent="0.15">
      <c r="A15" s="250"/>
      <c r="B15" s="246"/>
      <c r="C15" s="246"/>
      <c r="D15" s="246"/>
      <c r="E15" s="246"/>
      <c r="F15" s="246"/>
      <c r="G15" s="1152" t="s">
        <v>490</v>
      </c>
      <c r="H15" s="1153"/>
      <c r="I15" s="1153"/>
      <c r="J15" s="1154"/>
      <c r="K15" s="269" t="s">
        <v>487</v>
      </c>
      <c r="L15" s="270" t="s">
        <v>487</v>
      </c>
      <c r="M15" s="271">
        <v>4470</v>
      </c>
      <c r="N15" s="272" t="s">
        <v>487</v>
      </c>
    </row>
    <row r="16" spans="1:16" x14ac:dyDescent="0.15">
      <c r="A16" s="250"/>
      <c r="B16" s="246"/>
      <c r="C16" s="246"/>
      <c r="D16" s="246"/>
      <c r="E16" s="246"/>
      <c r="F16" s="246"/>
      <c r="G16" s="1155" t="s">
        <v>491</v>
      </c>
      <c r="H16" s="1156"/>
      <c r="I16" s="1156"/>
      <c r="J16" s="1157"/>
      <c r="K16" s="270">
        <v>-16871</v>
      </c>
      <c r="L16" s="270">
        <v>-47793</v>
      </c>
      <c r="M16" s="271">
        <v>-19414</v>
      </c>
      <c r="N16" s="272">
        <v>146.19999999999999</v>
      </c>
    </row>
    <row r="17" spans="1:16" x14ac:dyDescent="0.15">
      <c r="A17" s="250"/>
      <c r="B17" s="246"/>
      <c r="C17" s="246"/>
      <c r="D17" s="246"/>
      <c r="E17" s="246"/>
      <c r="F17" s="246"/>
      <c r="G17" s="1155" t="s">
        <v>171</v>
      </c>
      <c r="H17" s="1156"/>
      <c r="I17" s="1156"/>
      <c r="J17" s="1157"/>
      <c r="K17" s="270">
        <v>205121</v>
      </c>
      <c r="L17" s="270">
        <v>581079</v>
      </c>
      <c r="M17" s="271">
        <v>238376</v>
      </c>
      <c r="N17" s="272">
        <v>143.80000000000001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59.49</v>
      </c>
      <c r="L21" s="283">
        <v>21.75</v>
      </c>
      <c r="M21" s="284">
        <v>37.74</v>
      </c>
      <c r="N21" s="251"/>
      <c r="O21" s="285"/>
      <c r="P21" s="281"/>
    </row>
    <row r="22" spans="1:16" s="286" customFormat="1" x14ac:dyDescent="0.15">
      <c r="A22" s="281"/>
      <c r="B22" s="251"/>
      <c r="C22" s="251"/>
      <c r="D22" s="251"/>
      <c r="E22" s="251"/>
      <c r="F22" s="251"/>
      <c r="G22" s="1147" t="s">
        <v>497</v>
      </c>
      <c r="H22" s="1148"/>
      <c r="I22" s="1148"/>
      <c r="J22" s="1149"/>
      <c r="K22" s="287">
        <v>85.4</v>
      </c>
      <c r="L22" s="288">
        <v>95.2</v>
      </c>
      <c r="M22" s="289">
        <v>-9.8000000000000007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89791</v>
      </c>
      <c r="L32" s="296">
        <v>254365</v>
      </c>
      <c r="M32" s="297">
        <v>139853</v>
      </c>
      <c r="N32" s="298">
        <v>81.900000000000006</v>
      </c>
    </row>
    <row r="33" spans="1:16" ht="13.5" customHeight="1" x14ac:dyDescent="0.15">
      <c r="A33" s="250"/>
      <c r="B33" s="246"/>
      <c r="C33" s="246"/>
      <c r="D33" s="246"/>
      <c r="E33" s="246"/>
      <c r="F33" s="246"/>
      <c r="G33" s="1163" t="s">
        <v>502</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503</v>
      </c>
      <c r="H34" s="1164"/>
      <c r="I34" s="1164"/>
      <c r="J34" s="1165"/>
      <c r="K34" s="296" t="s">
        <v>487</v>
      </c>
      <c r="L34" s="296" t="s">
        <v>487</v>
      </c>
      <c r="M34" s="297">
        <v>4</v>
      </c>
      <c r="N34" s="298" t="s">
        <v>487</v>
      </c>
    </row>
    <row r="35" spans="1:16" ht="27" customHeight="1" x14ac:dyDescent="0.15">
      <c r="A35" s="250"/>
      <c r="B35" s="246"/>
      <c r="C35" s="246"/>
      <c r="D35" s="246"/>
      <c r="E35" s="246"/>
      <c r="F35" s="246"/>
      <c r="G35" s="1163" t="s">
        <v>504</v>
      </c>
      <c r="H35" s="1164"/>
      <c r="I35" s="1164"/>
      <c r="J35" s="1165"/>
      <c r="K35" s="296">
        <v>1334</v>
      </c>
      <c r="L35" s="296">
        <v>3779</v>
      </c>
      <c r="M35" s="297">
        <v>31890</v>
      </c>
      <c r="N35" s="298">
        <v>-88.1</v>
      </c>
    </row>
    <row r="36" spans="1:16" ht="27" customHeight="1" x14ac:dyDescent="0.15">
      <c r="A36" s="250"/>
      <c r="B36" s="246"/>
      <c r="C36" s="246"/>
      <c r="D36" s="246"/>
      <c r="E36" s="246"/>
      <c r="F36" s="246"/>
      <c r="G36" s="1163" t="s">
        <v>505</v>
      </c>
      <c r="H36" s="1164"/>
      <c r="I36" s="1164"/>
      <c r="J36" s="1165"/>
      <c r="K36" s="296">
        <v>2825</v>
      </c>
      <c r="L36" s="296">
        <v>8003</v>
      </c>
      <c r="M36" s="297">
        <v>5316</v>
      </c>
      <c r="N36" s="298">
        <v>50.5</v>
      </c>
    </row>
    <row r="37" spans="1:16" ht="13.5" customHeight="1" x14ac:dyDescent="0.15">
      <c r="A37" s="250"/>
      <c r="B37" s="246"/>
      <c r="C37" s="246"/>
      <c r="D37" s="246"/>
      <c r="E37" s="246"/>
      <c r="F37" s="246"/>
      <c r="G37" s="1163" t="s">
        <v>506</v>
      </c>
      <c r="H37" s="1164"/>
      <c r="I37" s="1164"/>
      <c r="J37" s="1165"/>
      <c r="K37" s="296">
        <v>4570</v>
      </c>
      <c r="L37" s="296">
        <v>12946</v>
      </c>
      <c r="M37" s="297">
        <v>1757</v>
      </c>
      <c r="N37" s="298">
        <v>636.79999999999995</v>
      </c>
    </row>
    <row r="38" spans="1:16" ht="27" customHeight="1" x14ac:dyDescent="0.15">
      <c r="A38" s="250"/>
      <c r="B38" s="246"/>
      <c r="C38" s="246"/>
      <c r="D38" s="246"/>
      <c r="E38" s="246"/>
      <c r="F38" s="246"/>
      <c r="G38" s="1166" t="s">
        <v>507</v>
      </c>
      <c r="H38" s="1167"/>
      <c r="I38" s="1167"/>
      <c r="J38" s="1168"/>
      <c r="K38" s="299" t="s">
        <v>487</v>
      </c>
      <c r="L38" s="299" t="s">
        <v>487</v>
      </c>
      <c r="M38" s="300">
        <v>42</v>
      </c>
      <c r="N38" s="301" t="s">
        <v>487</v>
      </c>
      <c r="O38" s="295"/>
    </row>
    <row r="39" spans="1:16" x14ac:dyDescent="0.15">
      <c r="A39" s="250"/>
      <c r="B39" s="246"/>
      <c r="C39" s="246"/>
      <c r="D39" s="246"/>
      <c r="E39" s="246"/>
      <c r="F39" s="246"/>
      <c r="G39" s="1166" t="s">
        <v>508</v>
      </c>
      <c r="H39" s="1167"/>
      <c r="I39" s="1167"/>
      <c r="J39" s="1168"/>
      <c r="K39" s="302" t="s">
        <v>487</v>
      </c>
      <c r="L39" s="302" t="s">
        <v>487</v>
      </c>
      <c r="M39" s="303">
        <v>-8426</v>
      </c>
      <c r="N39" s="304" t="s">
        <v>487</v>
      </c>
      <c r="O39" s="295"/>
    </row>
    <row r="40" spans="1:16" ht="27" customHeight="1" x14ac:dyDescent="0.15">
      <c r="A40" s="250"/>
      <c r="B40" s="246"/>
      <c r="C40" s="246"/>
      <c r="D40" s="246"/>
      <c r="E40" s="246"/>
      <c r="F40" s="246"/>
      <c r="G40" s="1163" t="s">
        <v>509</v>
      </c>
      <c r="H40" s="1164"/>
      <c r="I40" s="1164"/>
      <c r="J40" s="1165"/>
      <c r="K40" s="302">
        <v>-79773</v>
      </c>
      <c r="L40" s="302">
        <v>-225986</v>
      </c>
      <c r="M40" s="303">
        <v>-127711</v>
      </c>
      <c r="N40" s="304">
        <v>77</v>
      </c>
      <c r="O40" s="295"/>
    </row>
    <row r="41" spans="1:16" x14ac:dyDescent="0.15">
      <c r="A41" s="250"/>
      <c r="B41" s="246"/>
      <c r="C41" s="246"/>
      <c r="D41" s="246"/>
      <c r="E41" s="246"/>
      <c r="F41" s="246"/>
      <c r="G41" s="1169" t="s">
        <v>283</v>
      </c>
      <c r="H41" s="1170"/>
      <c r="I41" s="1170"/>
      <c r="J41" s="1171"/>
      <c r="K41" s="296">
        <v>18747</v>
      </c>
      <c r="L41" s="302">
        <v>53108</v>
      </c>
      <c r="M41" s="303">
        <v>42725</v>
      </c>
      <c r="N41" s="304">
        <v>24.3</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221792</v>
      </c>
      <c r="J51" s="322">
        <v>666042</v>
      </c>
      <c r="K51" s="323">
        <v>53</v>
      </c>
      <c r="L51" s="324">
        <v>228305</v>
      </c>
      <c r="M51" s="325">
        <v>5.6</v>
      </c>
      <c r="N51" s="326">
        <v>47.4</v>
      </c>
    </row>
    <row r="52" spans="1:14" x14ac:dyDescent="0.15">
      <c r="A52" s="250"/>
      <c r="B52" s="246"/>
      <c r="C52" s="246"/>
      <c r="D52" s="246"/>
      <c r="E52" s="246"/>
      <c r="F52" s="246"/>
      <c r="G52" s="327"/>
      <c r="H52" s="328" t="s">
        <v>520</v>
      </c>
      <c r="I52" s="329">
        <v>15135</v>
      </c>
      <c r="J52" s="330">
        <v>45450</v>
      </c>
      <c r="K52" s="331">
        <v>-52.1</v>
      </c>
      <c r="L52" s="332">
        <v>86611</v>
      </c>
      <c r="M52" s="333">
        <v>-20.399999999999999</v>
      </c>
      <c r="N52" s="334">
        <v>-31.7</v>
      </c>
    </row>
    <row r="53" spans="1:14" x14ac:dyDescent="0.15">
      <c r="A53" s="250"/>
      <c r="B53" s="246"/>
      <c r="C53" s="246"/>
      <c r="D53" s="246"/>
      <c r="E53" s="246"/>
      <c r="F53" s="246"/>
      <c r="G53" s="312" t="s">
        <v>521</v>
      </c>
      <c r="H53" s="313"/>
      <c r="I53" s="321">
        <v>297234</v>
      </c>
      <c r="J53" s="322">
        <v>861548</v>
      </c>
      <c r="K53" s="323">
        <v>29.4</v>
      </c>
      <c r="L53" s="324">
        <v>316331</v>
      </c>
      <c r="M53" s="325">
        <v>38.6</v>
      </c>
      <c r="N53" s="326">
        <v>-9.1999999999999993</v>
      </c>
    </row>
    <row r="54" spans="1:14" x14ac:dyDescent="0.15">
      <c r="A54" s="250"/>
      <c r="B54" s="246"/>
      <c r="C54" s="246"/>
      <c r="D54" s="246"/>
      <c r="E54" s="246"/>
      <c r="F54" s="246"/>
      <c r="G54" s="327"/>
      <c r="H54" s="328" t="s">
        <v>520</v>
      </c>
      <c r="I54" s="329">
        <v>24867</v>
      </c>
      <c r="J54" s="330">
        <v>72078</v>
      </c>
      <c r="K54" s="331">
        <v>58.6</v>
      </c>
      <c r="L54" s="332">
        <v>106387</v>
      </c>
      <c r="M54" s="333">
        <v>22.8</v>
      </c>
      <c r="N54" s="334">
        <v>35.799999999999997</v>
      </c>
    </row>
    <row r="55" spans="1:14" x14ac:dyDescent="0.15">
      <c r="A55" s="250"/>
      <c r="B55" s="246"/>
      <c r="C55" s="246"/>
      <c r="D55" s="246"/>
      <c r="E55" s="246"/>
      <c r="F55" s="246"/>
      <c r="G55" s="312" t="s">
        <v>522</v>
      </c>
      <c r="H55" s="313"/>
      <c r="I55" s="321">
        <v>273067</v>
      </c>
      <c r="J55" s="322">
        <v>762757</v>
      </c>
      <c r="K55" s="323">
        <v>-11.5</v>
      </c>
      <c r="L55" s="324">
        <v>333013</v>
      </c>
      <c r="M55" s="325">
        <v>5.3</v>
      </c>
      <c r="N55" s="326">
        <v>-16.8</v>
      </c>
    </row>
    <row r="56" spans="1:14" x14ac:dyDescent="0.15">
      <c r="A56" s="250"/>
      <c r="B56" s="246"/>
      <c r="C56" s="246"/>
      <c r="D56" s="246"/>
      <c r="E56" s="246"/>
      <c r="F56" s="246"/>
      <c r="G56" s="327"/>
      <c r="H56" s="328" t="s">
        <v>520</v>
      </c>
      <c r="I56" s="329">
        <v>31704</v>
      </c>
      <c r="J56" s="330">
        <v>88559</v>
      </c>
      <c r="K56" s="331">
        <v>22.9</v>
      </c>
      <c r="L56" s="332">
        <v>126732</v>
      </c>
      <c r="M56" s="333">
        <v>19.100000000000001</v>
      </c>
      <c r="N56" s="334">
        <v>3.8</v>
      </c>
    </row>
    <row r="57" spans="1:14" x14ac:dyDescent="0.15">
      <c r="A57" s="250"/>
      <c r="B57" s="246"/>
      <c r="C57" s="246"/>
      <c r="D57" s="246"/>
      <c r="E57" s="246"/>
      <c r="F57" s="246"/>
      <c r="G57" s="312" t="s">
        <v>523</v>
      </c>
      <c r="H57" s="313"/>
      <c r="I57" s="321">
        <v>143594</v>
      </c>
      <c r="J57" s="322">
        <v>395576</v>
      </c>
      <c r="K57" s="323">
        <v>-48.1</v>
      </c>
      <c r="L57" s="324">
        <v>280458</v>
      </c>
      <c r="M57" s="325">
        <v>-15.8</v>
      </c>
      <c r="N57" s="326">
        <v>-32.299999999999997</v>
      </c>
    </row>
    <row r="58" spans="1:14" x14ac:dyDescent="0.15">
      <c r="A58" s="250"/>
      <c r="B58" s="246"/>
      <c r="C58" s="246"/>
      <c r="D58" s="246"/>
      <c r="E58" s="246"/>
      <c r="F58" s="246"/>
      <c r="G58" s="327"/>
      <c r="H58" s="328" t="s">
        <v>520</v>
      </c>
      <c r="I58" s="329">
        <v>18048</v>
      </c>
      <c r="J58" s="330">
        <v>49719</v>
      </c>
      <c r="K58" s="331">
        <v>-43.9</v>
      </c>
      <c r="L58" s="332">
        <v>127286</v>
      </c>
      <c r="M58" s="333">
        <v>0.4</v>
      </c>
      <c r="N58" s="334">
        <v>-44.3</v>
      </c>
    </row>
    <row r="59" spans="1:14" x14ac:dyDescent="0.15">
      <c r="A59" s="250"/>
      <c r="B59" s="246"/>
      <c r="C59" s="246"/>
      <c r="D59" s="246"/>
      <c r="E59" s="246"/>
      <c r="F59" s="246"/>
      <c r="G59" s="312" t="s">
        <v>524</v>
      </c>
      <c r="H59" s="313"/>
      <c r="I59" s="321">
        <v>141973</v>
      </c>
      <c r="J59" s="322">
        <v>402190</v>
      </c>
      <c r="K59" s="323">
        <v>1.7</v>
      </c>
      <c r="L59" s="324">
        <v>291945</v>
      </c>
      <c r="M59" s="325">
        <v>4.0999999999999996</v>
      </c>
      <c r="N59" s="326">
        <v>-2.4</v>
      </c>
    </row>
    <row r="60" spans="1:14" x14ac:dyDescent="0.15">
      <c r="A60" s="250"/>
      <c r="B60" s="246"/>
      <c r="C60" s="246"/>
      <c r="D60" s="246"/>
      <c r="E60" s="246"/>
      <c r="F60" s="246"/>
      <c r="G60" s="327"/>
      <c r="H60" s="328" t="s">
        <v>520</v>
      </c>
      <c r="I60" s="335">
        <v>92561</v>
      </c>
      <c r="J60" s="330">
        <v>262212</v>
      </c>
      <c r="K60" s="331">
        <v>427.4</v>
      </c>
      <c r="L60" s="332">
        <v>127651</v>
      </c>
      <c r="M60" s="333">
        <v>0.3</v>
      </c>
      <c r="N60" s="334">
        <v>427.1</v>
      </c>
    </row>
    <row r="61" spans="1:14" x14ac:dyDescent="0.15">
      <c r="A61" s="250"/>
      <c r="B61" s="246"/>
      <c r="C61" s="246"/>
      <c r="D61" s="246"/>
      <c r="E61" s="246"/>
      <c r="F61" s="246"/>
      <c r="G61" s="312" t="s">
        <v>525</v>
      </c>
      <c r="H61" s="336"/>
      <c r="I61" s="337">
        <v>215532</v>
      </c>
      <c r="J61" s="338">
        <v>617623</v>
      </c>
      <c r="K61" s="339">
        <v>4.9000000000000004</v>
      </c>
      <c r="L61" s="340">
        <v>290010</v>
      </c>
      <c r="M61" s="341">
        <v>7.6</v>
      </c>
      <c r="N61" s="326">
        <v>-2.7</v>
      </c>
    </row>
    <row r="62" spans="1:14" x14ac:dyDescent="0.15">
      <c r="A62" s="250"/>
      <c r="B62" s="246"/>
      <c r="C62" s="246"/>
      <c r="D62" s="246"/>
      <c r="E62" s="246"/>
      <c r="F62" s="246"/>
      <c r="G62" s="327"/>
      <c r="H62" s="328" t="s">
        <v>520</v>
      </c>
      <c r="I62" s="329">
        <v>36463</v>
      </c>
      <c r="J62" s="330">
        <v>103604</v>
      </c>
      <c r="K62" s="331">
        <v>82.6</v>
      </c>
      <c r="L62" s="332">
        <v>114933</v>
      </c>
      <c r="M62" s="333">
        <v>4.4000000000000004</v>
      </c>
      <c r="N62" s="334">
        <v>78.2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5" zoomScaleNormal="9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96.51</v>
      </c>
      <c r="G47" s="12">
        <v>102.51</v>
      </c>
      <c r="H47" s="12">
        <v>102.46</v>
      </c>
      <c r="I47" s="12">
        <v>96.76</v>
      </c>
      <c r="J47" s="13">
        <v>102.48</v>
      </c>
    </row>
    <row r="48" spans="2:10" ht="57.75" customHeight="1" x14ac:dyDescent="0.15">
      <c r="B48" s="14"/>
      <c r="C48" s="1174" t="s">
        <v>4</v>
      </c>
      <c r="D48" s="1174"/>
      <c r="E48" s="1175"/>
      <c r="F48" s="15">
        <v>26.71</v>
      </c>
      <c r="G48" s="16">
        <v>29.39</v>
      </c>
      <c r="H48" s="16">
        <v>18.690000000000001</v>
      </c>
      <c r="I48" s="16">
        <v>25.8</v>
      </c>
      <c r="J48" s="17">
        <v>26.53</v>
      </c>
    </row>
    <row r="49" spans="2:10" ht="57.75" customHeight="1" thickBot="1" x14ac:dyDescent="0.2">
      <c r="B49" s="18"/>
      <c r="C49" s="1176" t="s">
        <v>5</v>
      </c>
      <c r="D49" s="1176"/>
      <c r="E49" s="1177"/>
      <c r="F49" s="19">
        <v>12.06</v>
      </c>
      <c r="G49" s="20">
        <v>7.43</v>
      </c>
      <c r="H49" s="20" t="s">
        <v>532</v>
      </c>
      <c r="I49" s="20">
        <v>8.15</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v>27.33</v>
      </c>
      <c r="G34" s="33">
        <v>29.39</v>
      </c>
      <c r="H34" s="33">
        <v>3.26</v>
      </c>
      <c r="I34" s="33">
        <v>4.8499999999999996</v>
      </c>
      <c r="J34" s="34">
        <v>26.29</v>
      </c>
      <c r="K34" s="22"/>
      <c r="L34" s="22"/>
      <c r="M34" s="22"/>
      <c r="N34" s="22"/>
      <c r="O34" s="22"/>
      <c r="P34" s="22"/>
    </row>
    <row r="35" spans="1:16" ht="39" customHeight="1" x14ac:dyDescent="0.15">
      <c r="A35" s="22"/>
      <c r="B35" s="35"/>
      <c r="C35" s="1178" t="s">
        <v>535</v>
      </c>
      <c r="D35" s="1179"/>
      <c r="E35" s="1180"/>
      <c r="F35" s="36">
        <v>2.12</v>
      </c>
      <c r="G35" s="37">
        <v>2.83</v>
      </c>
      <c r="H35" s="37">
        <v>3.24</v>
      </c>
      <c r="I35" s="37">
        <v>3.21</v>
      </c>
      <c r="J35" s="38">
        <v>2.4300000000000002</v>
      </c>
      <c r="K35" s="22"/>
      <c r="L35" s="22"/>
      <c r="M35" s="22"/>
      <c r="N35" s="22"/>
      <c r="O35" s="22"/>
      <c r="P35" s="22"/>
    </row>
    <row r="36" spans="1:16" ht="39" customHeight="1" x14ac:dyDescent="0.15">
      <c r="A36" s="22"/>
      <c r="B36" s="35"/>
      <c r="C36" s="1178" t="s">
        <v>536</v>
      </c>
      <c r="D36" s="1179"/>
      <c r="E36" s="1180"/>
      <c r="F36" s="36">
        <v>2.2400000000000002</v>
      </c>
      <c r="G36" s="37">
        <v>1.8</v>
      </c>
      <c r="H36" s="37">
        <v>2.88</v>
      </c>
      <c r="I36" s="37">
        <v>2.96</v>
      </c>
      <c r="J36" s="38">
        <v>0.56999999999999995</v>
      </c>
      <c r="K36" s="22"/>
      <c r="L36" s="22"/>
      <c r="M36" s="22"/>
      <c r="N36" s="22"/>
      <c r="O36" s="22"/>
      <c r="P36" s="22"/>
    </row>
    <row r="37" spans="1:16" ht="39" customHeight="1" x14ac:dyDescent="0.15">
      <c r="A37" s="22"/>
      <c r="B37" s="35"/>
      <c r="C37" s="1178" t="s">
        <v>537</v>
      </c>
      <c r="D37" s="1179"/>
      <c r="E37" s="1180"/>
      <c r="F37" s="36">
        <v>0.66</v>
      </c>
      <c r="G37" s="37">
        <v>0.54</v>
      </c>
      <c r="H37" s="37">
        <v>0.33</v>
      </c>
      <c r="I37" s="37">
        <v>0.83</v>
      </c>
      <c r="J37" s="38">
        <v>0.45</v>
      </c>
      <c r="K37" s="22"/>
      <c r="L37" s="22"/>
      <c r="M37" s="22"/>
      <c r="N37" s="22"/>
      <c r="O37" s="22"/>
      <c r="P37" s="22"/>
    </row>
    <row r="38" spans="1:16" ht="39" customHeight="1" x14ac:dyDescent="0.15">
      <c r="A38" s="22"/>
      <c r="B38" s="35"/>
      <c r="C38" s="1178" t="s">
        <v>538</v>
      </c>
      <c r="D38" s="1179"/>
      <c r="E38" s="1180"/>
      <c r="F38" s="36">
        <v>0.19</v>
      </c>
      <c r="G38" s="37">
        <v>0.66</v>
      </c>
      <c r="H38" s="37">
        <v>0.42</v>
      </c>
      <c r="I38" s="37">
        <v>0.65</v>
      </c>
      <c r="J38" s="38">
        <v>0.4</v>
      </c>
      <c r="K38" s="22"/>
      <c r="L38" s="22"/>
      <c r="M38" s="22"/>
      <c r="N38" s="22"/>
      <c r="O38" s="22"/>
      <c r="P38" s="22"/>
    </row>
    <row r="39" spans="1:16" ht="39" customHeight="1" x14ac:dyDescent="0.15">
      <c r="A39" s="22"/>
      <c r="B39" s="35"/>
      <c r="C39" s="1178" t="s">
        <v>539</v>
      </c>
      <c r="D39" s="1179"/>
      <c r="E39" s="1180"/>
      <c r="F39" s="36">
        <v>0</v>
      </c>
      <c r="G39" s="37">
        <v>0</v>
      </c>
      <c r="H39" s="37">
        <v>0</v>
      </c>
      <c r="I39" s="37">
        <v>0.42</v>
      </c>
      <c r="J39" s="38">
        <v>0.23</v>
      </c>
      <c r="K39" s="22"/>
      <c r="L39" s="22"/>
      <c r="M39" s="22"/>
      <c r="N39" s="22"/>
      <c r="O39" s="22"/>
      <c r="P39" s="22"/>
    </row>
    <row r="40" spans="1:16" ht="39" customHeight="1" x14ac:dyDescent="0.15">
      <c r="A40" s="22"/>
      <c r="B40" s="35"/>
      <c r="C40" s="1178" t="s">
        <v>540</v>
      </c>
      <c r="D40" s="1179"/>
      <c r="E40" s="1180"/>
      <c r="F40" s="36">
        <v>0.09</v>
      </c>
      <c r="G40" s="37">
        <v>0.02</v>
      </c>
      <c r="H40" s="37">
        <v>0.18</v>
      </c>
      <c r="I40" s="37">
        <v>0.09</v>
      </c>
      <c r="J40" s="38">
        <v>0.14000000000000001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541</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542</v>
      </c>
      <c r="D43" s="1182"/>
      <c r="E43" s="1183"/>
      <c r="F43" s="41" t="s">
        <v>487</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87</v>
      </c>
      <c r="L45" s="60">
        <v>74</v>
      </c>
      <c r="M45" s="60">
        <v>101</v>
      </c>
      <c r="N45" s="60">
        <v>100</v>
      </c>
      <c r="O45" s="61">
        <v>90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v>
      </c>
      <c r="L48" s="64">
        <v>1</v>
      </c>
      <c r="M48" s="64">
        <v>1</v>
      </c>
      <c r="N48" s="64">
        <v>1</v>
      </c>
      <c r="O48" s="65">
        <v>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v>1</v>
      </c>
      <c r="M49" s="64">
        <v>3</v>
      </c>
      <c r="N49" s="64">
        <v>3</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5</v>
      </c>
      <c r="M50" s="64">
        <v>3</v>
      </c>
      <c r="N50" s="64">
        <v>7</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73</v>
      </c>
      <c r="L52" s="64">
        <v>62</v>
      </c>
      <c r="M52" s="64">
        <v>80</v>
      </c>
      <c r="N52" s="64">
        <v>79</v>
      </c>
      <c r="O52" s="65">
        <v>80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v>
      </c>
      <c r="L53" s="69">
        <v>19</v>
      </c>
      <c r="M53" s="69">
        <v>28</v>
      </c>
      <c r="N53" s="69">
        <v>32</v>
      </c>
      <c r="O53" s="70">
        <v>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864</v>
      </c>
      <c r="J41" s="83">
        <v>874</v>
      </c>
      <c r="K41" s="83">
        <v>862</v>
      </c>
      <c r="L41" s="83">
        <v>817</v>
      </c>
      <c r="M41" s="84">
        <v>791</v>
      </c>
    </row>
    <row r="42" spans="2:13" ht="27.75" customHeight="1" x14ac:dyDescent="0.15">
      <c r="B42" s="1204"/>
      <c r="C42" s="1205"/>
      <c r="D42" s="85"/>
      <c r="E42" s="1210" t="s">
        <v>26</v>
      </c>
      <c r="F42" s="1210"/>
      <c r="G42" s="1210"/>
      <c r="H42" s="1211"/>
      <c r="I42" s="86">
        <v>5</v>
      </c>
      <c r="J42" s="87">
        <v>5</v>
      </c>
      <c r="K42" s="87">
        <v>5</v>
      </c>
      <c r="L42" s="87">
        <v>7</v>
      </c>
      <c r="M42" s="88">
        <v>5</v>
      </c>
    </row>
    <row r="43" spans="2:13" ht="27.75" customHeight="1" x14ac:dyDescent="0.15">
      <c r="B43" s="1204"/>
      <c r="C43" s="1205"/>
      <c r="D43" s="85"/>
      <c r="E43" s="1210" t="s">
        <v>27</v>
      </c>
      <c r="F43" s="1210"/>
      <c r="G43" s="1210"/>
      <c r="H43" s="1211"/>
      <c r="I43" s="86">
        <v>19</v>
      </c>
      <c r="J43" s="87">
        <v>17</v>
      </c>
      <c r="K43" s="87">
        <v>14</v>
      </c>
      <c r="L43" s="87">
        <v>10</v>
      </c>
      <c r="M43" s="88">
        <v>8</v>
      </c>
    </row>
    <row r="44" spans="2:13" ht="27.75" customHeight="1" x14ac:dyDescent="0.15">
      <c r="B44" s="1204"/>
      <c r="C44" s="1205"/>
      <c r="D44" s="85"/>
      <c r="E44" s="1210" t="s">
        <v>28</v>
      </c>
      <c r="F44" s="1210"/>
      <c r="G44" s="1210"/>
      <c r="H44" s="1211"/>
      <c r="I44" s="86">
        <v>1</v>
      </c>
      <c r="J44" s="87">
        <v>1</v>
      </c>
      <c r="K44" s="87">
        <v>3</v>
      </c>
      <c r="L44" s="87">
        <v>3</v>
      </c>
      <c r="M44" s="88">
        <v>6</v>
      </c>
    </row>
    <row r="45" spans="2:13" ht="27.75" customHeight="1" x14ac:dyDescent="0.15">
      <c r="B45" s="1204"/>
      <c r="C45" s="1205"/>
      <c r="D45" s="85"/>
      <c r="E45" s="1210" t="s">
        <v>29</v>
      </c>
      <c r="F45" s="1210"/>
      <c r="G45" s="1210"/>
      <c r="H45" s="1211"/>
      <c r="I45" s="86">
        <v>122</v>
      </c>
      <c r="J45" s="87">
        <v>108</v>
      </c>
      <c r="K45" s="87">
        <v>172</v>
      </c>
      <c r="L45" s="87">
        <v>127</v>
      </c>
      <c r="M45" s="88" t="s">
        <v>487</v>
      </c>
    </row>
    <row r="46" spans="2:13" ht="27.75" customHeight="1" x14ac:dyDescent="0.15">
      <c r="B46" s="1204"/>
      <c r="C46" s="1205"/>
      <c r="D46" s="89"/>
      <c r="E46" s="1210" t="s">
        <v>30</v>
      </c>
      <c r="F46" s="1210"/>
      <c r="G46" s="1210"/>
      <c r="H46" s="1211"/>
      <c r="I46" s="86">
        <v>51</v>
      </c>
      <c r="J46" s="87">
        <v>45</v>
      </c>
      <c r="K46" s="87">
        <v>33</v>
      </c>
      <c r="L46" s="87">
        <v>27</v>
      </c>
      <c r="M46" s="88">
        <v>21</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723</v>
      </c>
      <c r="J50" s="87">
        <v>785</v>
      </c>
      <c r="K50" s="87">
        <v>785</v>
      </c>
      <c r="L50" s="87">
        <v>786</v>
      </c>
      <c r="M50" s="88">
        <v>784</v>
      </c>
    </row>
    <row r="51" spans="2:13" ht="27.75" customHeight="1" x14ac:dyDescent="0.15">
      <c r="B51" s="1204"/>
      <c r="C51" s="1205"/>
      <c r="D51" s="85"/>
      <c r="E51" s="1210" t="s">
        <v>36</v>
      </c>
      <c r="F51" s="1210"/>
      <c r="G51" s="1210"/>
      <c r="H51" s="1211"/>
      <c r="I51" s="86">
        <v>112</v>
      </c>
      <c r="J51" s="87">
        <v>112</v>
      </c>
      <c r="K51" s="87">
        <v>86</v>
      </c>
      <c r="L51" s="87">
        <v>74</v>
      </c>
      <c r="M51" s="88">
        <v>56</v>
      </c>
    </row>
    <row r="52" spans="2:13" ht="27.75" customHeight="1" x14ac:dyDescent="0.15">
      <c r="B52" s="1206"/>
      <c r="C52" s="1207"/>
      <c r="D52" s="85"/>
      <c r="E52" s="1210" t="s">
        <v>37</v>
      </c>
      <c r="F52" s="1210"/>
      <c r="G52" s="1210"/>
      <c r="H52" s="1211"/>
      <c r="I52" s="86">
        <v>474</v>
      </c>
      <c r="J52" s="87">
        <v>695</v>
      </c>
      <c r="K52" s="87">
        <v>700</v>
      </c>
      <c r="L52" s="87">
        <v>434</v>
      </c>
      <c r="M52" s="88">
        <v>414</v>
      </c>
    </row>
    <row r="53" spans="2:13" ht="27.75" customHeight="1" thickBot="1" x14ac:dyDescent="0.2">
      <c r="B53" s="1217" t="s">
        <v>21</v>
      </c>
      <c r="C53" s="1218"/>
      <c r="D53" s="92"/>
      <c r="E53" s="1219" t="s">
        <v>38</v>
      </c>
      <c r="F53" s="1219"/>
      <c r="G53" s="1219"/>
      <c r="H53" s="1220"/>
      <c r="I53" s="93">
        <v>-246</v>
      </c>
      <c r="J53" s="94">
        <v>-542</v>
      </c>
      <c r="K53" s="94">
        <v>-482</v>
      </c>
      <c r="L53" s="94">
        <v>-305</v>
      </c>
      <c r="M53" s="95">
        <v>-422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559</v>
      </c>
      <c r="H51" s="1234"/>
      <c r="I51" s="1239" t="s">
        <v>560</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561</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562</v>
      </c>
      <c r="H55" s="1245"/>
      <c r="I55" s="1243" t="s">
        <v>560</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563</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21" t="s">
        <v>565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559</v>
      </c>
      <c r="H73" s="1234"/>
      <c r="I73" s="1239" t="s">
        <v>560</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567</v>
      </c>
      <c r="J75" s="1243"/>
      <c r="K75" s="1254">
        <v>9.1</v>
      </c>
      <c r="L75" s="1254">
        <v>7.5</v>
      </c>
      <c r="M75" s="1254">
        <v>6.1</v>
      </c>
      <c r="N75" s="1254">
        <v>7.1</v>
      </c>
      <c r="O75" s="1254">
        <v>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562</v>
      </c>
      <c r="H77" s="1245"/>
      <c r="I77" s="1243" t="s">
        <v>560</v>
      </c>
      <c r="J77" s="1243"/>
      <c r="K77" s="1253">
        <v>0</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567</v>
      </c>
      <c r="J79" s="1252"/>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666042</v>
      </c>
      <c r="E3" s="118"/>
      <c r="F3" s="119">
        <v>228305</v>
      </c>
      <c r="G3" s="120"/>
      <c r="H3" s="121"/>
    </row>
    <row r="4" spans="1:8" x14ac:dyDescent="0.15">
      <c r="A4" s="122"/>
      <c r="B4" s="123"/>
      <c r="C4" s="124"/>
      <c r="D4" s="125">
        <v>45450</v>
      </c>
      <c r="E4" s="126"/>
      <c r="F4" s="127">
        <v>86611</v>
      </c>
      <c r="G4" s="128"/>
      <c r="H4" s="129"/>
    </row>
    <row r="5" spans="1:8" x14ac:dyDescent="0.15">
      <c r="A5" s="110" t="s">
        <v>521</v>
      </c>
      <c r="B5" s="115"/>
      <c r="C5" s="116"/>
      <c r="D5" s="117">
        <v>861548</v>
      </c>
      <c r="E5" s="118"/>
      <c r="F5" s="119">
        <v>316331</v>
      </c>
      <c r="G5" s="120"/>
      <c r="H5" s="121"/>
    </row>
    <row r="6" spans="1:8" x14ac:dyDescent="0.15">
      <c r="A6" s="122"/>
      <c r="B6" s="123"/>
      <c r="C6" s="124"/>
      <c r="D6" s="125">
        <v>72078</v>
      </c>
      <c r="E6" s="126"/>
      <c r="F6" s="127">
        <v>106387</v>
      </c>
      <c r="G6" s="128"/>
      <c r="H6" s="129"/>
    </row>
    <row r="7" spans="1:8" x14ac:dyDescent="0.15">
      <c r="A7" s="110" t="s">
        <v>522</v>
      </c>
      <c r="B7" s="115"/>
      <c r="C7" s="116"/>
      <c r="D7" s="117">
        <v>762757</v>
      </c>
      <c r="E7" s="118"/>
      <c r="F7" s="119">
        <v>333013</v>
      </c>
      <c r="G7" s="120"/>
      <c r="H7" s="121"/>
    </row>
    <row r="8" spans="1:8" x14ac:dyDescent="0.15">
      <c r="A8" s="122"/>
      <c r="B8" s="123"/>
      <c r="C8" s="124"/>
      <c r="D8" s="125">
        <v>88559</v>
      </c>
      <c r="E8" s="126"/>
      <c r="F8" s="127">
        <v>126732</v>
      </c>
      <c r="G8" s="128"/>
      <c r="H8" s="129"/>
    </row>
    <row r="9" spans="1:8" x14ac:dyDescent="0.15">
      <c r="A9" s="110" t="s">
        <v>523</v>
      </c>
      <c r="B9" s="115"/>
      <c r="C9" s="116"/>
      <c r="D9" s="117">
        <v>395576</v>
      </c>
      <c r="E9" s="118"/>
      <c r="F9" s="119">
        <v>280458</v>
      </c>
      <c r="G9" s="120"/>
      <c r="H9" s="121"/>
    </row>
    <row r="10" spans="1:8" x14ac:dyDescent="0.15">
      <c r="A10" s="122"/>
      <c r="B10" s="123"/>
      <c r="C10" s="124"/>
      <c r="D10" s="125">
        <v>49719</v>
      </c>
      <c r="E10" s="126"/>
      <c r="F10" s="127">
        <v>127286</v>
      </c>
      <c r="G10" s="128"/>
      <c r="H10" s="129"/>
    </row>
    <row r="11" spans="1:8" x14ac:dyDescent="0.15">
      <c r="A11" s="110" t="s">
        <v>524</v>
      </c>
      <c r="B11" s="115"/>
      <c r="C11" s="116"/>
      <c r="D11" s="117">
        <v>402190</v>
      </c>
      <c r="E11" s="118"/>
      <c r="F11" s="119">
        <v>291945</v>
      </c>
      <c r="G11" s="120"/>
      <c r="H11" s="121"/>
    </row>
    <row r="12" spans="1:8" x14ac:dyDescent="0.15">
      <c r="A12" s="122"/>
      <c r="B12" s="123"/>
      <c r="C12" s="130"/>
      <c r="D12" s="125">
        <v>262212</v>
      </c>
      <c r="E12" s="126"/>
      <c r="F12" s="127">
        <v>127651</v>
      </c>
      <c r="G12" s="128"/>
      <c r="H12" s="129"/>
    </row>
    <row r="13" spans="1:8" x14ac:dyDescent="0.15">
      <c r="A13" s="110"/>
      <c r="B13" s="115"/>
      <c r="C13" s="131"/>
      <c r="D13" s="132">
        <v>617623</v>
      </c>
      <c r="E13" s="133"/>
      <c r="F13" s="134">
        <v>290010</v>
      </c>
      <c r="G13" s="135"/>
      <c r="H13" s="121"/>
    </row>
    <row r="14" spans="1:8" x14ac:dyDescent="0.15">
      <c r="A14" s="122"/>
      <c r="B14" s="123"/>
      <c r="C14" s="124"/>
      <c r="D14" s="125">
        <v>103604</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26.71</v>
      </c>
      <c r="C19" s="136">
        <f>ROUND(VALUE(SUBSTITUTE(実質収支比率等に係る経年分析!G$48,"▲","-")),2)</f>
        <v>29.39</v>
      </c>
      <c r="D19" s="136">
        <f>ROUND(VALUE(SUBSTITUTE(実質収支比率等に係る経年分析!H$48,"▲","-")),2)</f>
        <v>18.690000000000001</v>
      </c>
      <c r="E19" s="136">
        <f>ROUND(VALUE(SUBSTITUTE(実質収支比率等に係る経年分析!I$48,"▲","-")),2)</f>
        <v>25.8</v>
      </c>
      <c r="F19" s="136">
        <f>ROUND(VALUE(SUBSTITUTE(実質収支比率等に係る経年分析!J$48,"▲","-")),2)</f>
        <v>26.53</v>
      </c>
    </row>
    <row r="20" spans="1:11" x14ac:dyDescent="0.15">
      <c r="A20" s="136" t="s">
        <v>43</v>
      </c>
      <c r="B20" s="136">
        <f>ROUND(VALUE(SUBSTITUTE(実質収支比率等に係る経年分析!F$47,"▲","-")),2)</f>
        <v>96.51</v>
      </c>
      <c r="C20" s="136">
        <f>ROUND(VALUE(SUBSTITUTE(実質収支比率等に係る経年分析!G$47,"▲","-")),2)</f>
        <v>102.51</v>
      </c>
      <c r="D20" s="136">
        <f>ROUND(VALUE(SUBSTITUTE(実質収支比率等に係る経年分析!H$47,"▲","-")),2)</f>
        <v>102.46</v>
      </c>
      <c r="E20" s="136">
        <f>ROUND(VALUE(SUBSTITUTE(実質収支比率等に係る経年分析!I$47,"▲","-")),2)</f>
        <v>96.76</v>
      </c>
      <c r="F20" s="136">
        <f>ROUND(VALUE(SUBSTITUTE(実質収支比率等に係る経年分析!J$47,"▲","-")),2)</f>
        <v>102.48</v>
      </c>
    </row>
    <row r="21" spans="1:11" x14ac:dyDescent="0.15">
      <c r="A21" s="136" t="s">
        <v>44</v>
      </c>
      <c r="B21" s="136">
        <f>IF(ISNUMBER(VALUE(SUBSTITUTE(実質収支比率等に係る経年分析!F$49,"▲","-"))),ROUND(VALUE(SUBSTITUTE(実質収支比率等に係る経年分析!F$49,"▲","-")),2),NA())</f>
        <v>12.06</v>
      </c>
      <c r="C21" s="136">
        <f>IF(ISNUMBER(VALUE(SUBSTITUTE(実質収支比率等に係る経年分析!G$49,"▲","-"))),ROUND(VALUE(SUBSTITUTE(実質収支比率等に係る経年分析!G$49,"▲","-")),2),NA())</f>
        <v>7.43</v>
      </c>
      <c r="D21" s="136">
        <f>IF(ISNUMBER(VALUE(SUBSTITUTE(実質収支比率等に係る経年分析!H$49,"▲","-"))),ROUND(VALUE(SUBSTITUTE(実質収支比率等に係る経年分析!H$49,"▲","-")),2),NA())</f>
        <v>-10.69</v>
      </c>
      <c r="E21" s="136">
        <f>IF(ISNUMBER(VALUE(SUBSTITUTE(実質収支比率等に係る経年分析!I$49,"▲","-"))),ROUND(VALUE(SUBSTITUTE(実質収支比率等に係る経年分析!I$49,"▲","-")),2),NA())</f>
        <v>8.15</v>
      </c>
      <c r="F21" s="136">
        <f>IF(ISNUMBER(VALUE(SUBSTITUTE(実質収支比率等に係る経年分析!J$49,"▲","-"))),ROUND(VALUE(SUBSTITUTE(実質収支比率等に係る経年分析!J$49,"▲","-")),2),NA())</f>
        <v>-0.8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x14ac:dyDescent="0.15">
      <c r="A31" s="137" t="str">
        <f>IF(連結実質赤字比率に係る赤字・黒字の構成分析!C$39="",NA(),連結実質赤字比率に係る赤字・黒字の構成分析!C$39)</f>
        <v>交流活性化事業特別会計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x14ac:dyDescent="0.15">
      <c r="A32" s="137" t="str">
        <f>IF(連結実質赤字比率に係る赤字・黒字の構成分析!C$38="",NA(),連結実質赤字比率に係る赤字・黒字の構成分析!C$38)</f>
        <v>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2.2400000000000002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0.56999999999999995</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2.4300000000000002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4.8499999999999996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26.29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73</v>
      </c>
      <c r="E42" s="138"/>
      <c r="F42" s="138"/>
      <c r="G42" s="138">
        <f>'実質公債費比率（分子）の構造'!L$52</f>
        <v>62</v>
      </c>
      <c r="H42" s="138"/>
      <c r="I42" s="138"/>
      <c r="J42" s="138">
        <f>'実質公債費比率（分子）の構造'!M$52</f>
        <v>80</v>
      </c>
      <c r="K42" s="138"/>
      <c r="L42" s="138"/>
      <c r="M42" s="138">
        <f>'実質公債費比率（分子）の構造'!N$52</f>
        <v>79</v>
      </c>
      <c r="N42" s="138"/>
      <c r="O42" s="138"/>
      <c r="P42" s="138">
        <f>'実質公債費比率（分子）の構造'!O$52</f>
        <v>80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v>
      </c>
      <c r="C44" s="138"/>
      <c r="D44" s="138"/>
      <c r="E44" s="138">
        <f>'実質公債費比率（分子）の構造'!L$50</f>
        <v>5</v>
      </c>
      <c r="F44" s="138"/>
      <c r="G44" s="138"/>
      <c r="H44" s="138">
        <f>'実質公債費比率（分子）の構造'!M$50</f>
        <v>3</v>
      </c>
      <c r="I44" s="138"/>
      <c r="J44" s="138"/>
      <c r="K44" s="138">
        <f>'実質公債費比率（分子）の構造'!N$50</f>
        <v>7</v>
      </c>
      <c r="L44" s="138"/>
      <c r="M44" s="138"/>
      <c r="N44" s="138">
        <f>'実質公債費比率（分子）の構造'!O$50</f>
        <v>5</v>
      </c>
      <c r="O44" s="138"/>
      <c r="P44" s="138"/>
    </row>
    <row r="45" spans="1:16" x14ac:dyDescent="0.15">
      <c r="A45" s="138" t="s">
        <v>54</v>
      </c>
      <c r="B45" s="138">
        <f>'実質公債費比率（分子）の構造'!K$49</f>
        <v>1</v>
      </c>
      <c r="C45" s="138"/>
      <c r="D45" s="138"/>
      <c r="E45" s="138">
        <f>'実質公債費比率（分子）の構造'!L$49</f>
        <v>1</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x14ac:dyDescent="0.15">
      <c r="A46" s="138" t="s">
        <v>55</v>
      </c>
      <c r="B46" s="138">
        <f>'実質公債費比率（分子）の構造'!K$48</f>
        <v>1</v>
      </c>
      <c r="C46" s="138"/>
      <c r="D46" s="138"/>
      <c r="E46" s="138">
        <f>'実質公債費比率（分子）の構造'!L$48</f>
        <v>1</v>
      </c>
      <c r="F46" s="138"/>
      <c r="G46" s="138"/>
      <c r="H46" s="138">
        <f>'実質公債費比率（分子）の構造'!M$48</f>
        <v>1</v>
      </c>
      <c r="I46" s="138"/>
      <c r="J46" s="138"/>
      <c r="K46" s="138">
        <f>'実質公債費比率（分子）の構造'!N$48</f>
        <v>1</v>
      </c>
      <c r="L46" s="138"/>
      <c r="M46" s="138"/>
      <c r="N46" s="138">
        <f>'実質公債費比率（分子）の構造'!O$48</f>
        <v>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87</v>
      </c>
      <c r="C49" s="138"/>
      <c r="D49" s="138"/>
      <c r="E49" s="138">
        <f>'実質公債費比率（分子）の構造'!L$45</f>
        <v>74</v>
      </c>
      <c r="F49" s="138"/>
      <c r="G49" s="138"/>
      <c r="H49" s="138">
        <f>'実質公債費比率（分子）の構造'!M$45</f>
        <v>101</v>
      </c>
      <c r="I49" s="138"/>
      <c r="J49" s="138"/>
      <c r="K49" s="138">
        <f>'実質公債費比率（分子）の構造'!N$45</f>
        <v>100</v>
      </c>
      <c r="L49" s="138"/>
      <c r="M49" s="138"/>
      <c r="N49" s="138">
        <f>'実質公債費比率（分子）の構造'!O$45</f>
        <v>90</v>
      </c>
      <c r="O49" s="138"/>
      <c r="P49" s="138"/>
    </row>
    <row r="50" spans="1:16" x14ac:dyDescent="0.15">
      <c r="A50" s="138" t="s">
        <v>59</v>
      </c>
      <c r="B50" s="138" t="e">
        <f>NA()</f>
        <v>#N/A</v>
      </c>
      <c r="C50" s="138">
        <f>IF(ISNUMBER('実質公債費比率（分子）の構造'!K$53),'実質公債費比率（分子）の構造'!K$53,NA())</f>
        <v>21</v>
      </c>
      <c r="D50" s="138" t="e">
        <f>NA()</f>
        <v>#N/A</v>
      </c>
      <c r="E50" s="138" t="e">
        <f>NA()</f>
        <v>#N/A</v>
      </c>
      <c r="F50" s="138">
        <f>IF(ISNUMBER('実質公債費比率（分子）の構造'!L$53),'実質公債費比率（分子）の構造'!L$53,NA())</f>
        <v>19</v>
      </c>
      <c r="G50" s="138" t="e">
        <f>NA()</f>
        <v>#N/A</v>
      </c>
      <c r="H50" s="138" t="e">
        <f>NA()</f>
        <v>#N/A</v>
      </c>
      <c r="I50" s="138">
        <f>IF(ISNUMBER('実質公債費比率（分子）の構造'!M$53),'実質公債費比率（分子）の構造'!M$53,NA())</f>
        <v>28</v>
      </c>
      <c r="J50" s="138" t="e">
        <f>NA()</f>
        <v>#N/A</v>
      </c>
      <c r="K50" s="138" t="e">
        <f>NA()</f>
        <v>#N/A</v>
      </c>
      <c r="L50" s="138">
        <f>IF(ISNUMBER('実質公債費比率（分子）の構造'!N$53),'実質公債費比率（分子）の構造'!N$53,NA())</f>
        <v>32</v>
      </c>
      <c r="M50" s="138" t="e">
        <f>NA()</f>
        <v>#N/A</v>
      </c>
      <c r="N50" s="138" t="e">
        <f>NA()</f>
        <v>#N/A</v>
      </c>
      <c r="O50" s="138">
        <f>IF(ISNUMBER('実質公債費比率（分子）の構造'!O$53),'実質公債費比率（分子）の構造'!O$53,NA())</f>
        <v>19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474</v>
      </c>
      <c r="E56" s="137"/>
      <c r="F56" s="137"/>
      <c r="G56" s="137">
        <f>'将来負担比率（分子）の構造'!J$52</f>
        <v>695</v>
      </c>
      <c r="H56" s="137"/>
      <c r="I56" s="137"/>
      <c r="J56" s="137">
        <f>'将来負担比率（分子）の構造'!K$52</f>
        <v>700</v>
      </c>
      <c r="K56" s="137"/>
      <c r="L56" s="137"/>
      <c r="M56" s="137">
        <f>'将来負担比率（分子）の構造'!L$52</f>
        <v>434</v>
      </c>
      <c r="N56" s="137"/>
      <c r="O56" s="137"/>
      <c r="P56" s="137">
        <f>'将来負担比率（分子）の構造'!M$52</f>
        <v>414</v>
      </c>
    </row>
    <row r="57" spans="1:16" x14ac:dyDescent="0.15">
      <c r="A57" s="137" t="s">
        <v>36</v>
      </c>
      <c r="B57" s="137"/>
      <c r="C57" s="137"/>
      <c r="D57" s="137">
        <f>'将来負担比率（分子）の構造'!I$51</f>
        <v>112</v>
      </c>
      <c r="E57" s="137"/>
      <c r="F57" s="137"/>
      <c r="G57" s="137">
        <f>'将来負担比率（分子）の構造'!J$51</f>
        <v>112</v>
      </c>
      <c r="H57" s="137"/>
      <c r="I57" s="137"/>
      <c r="J57" s="137">
        <f>'将来負担比率（分子）の構造'!K$51</f>
        <v>86</v>
      </c>
      <c r="K57" s="137"/>
      <c r="L57" s="137"/>
      <c r="M57" s="137">
        <f>'将来負担比率（分子）の構造'!L$51</f>
        <v>74</v>
      </c>
      <c r="N57" s="137"/>
      <c r="O57" s="137"/>
      <c r="P57" s="137">
        <f>'将来負担比率（分子）の構造'!M$51</f>
        <v>56</v>
      </c>
    </row>
    <row r="58" spans="1:16" x14ac:dyDescent="0.15">
      <c r="A58" s="137" t="s">
        <v>35</v>
      </c>
      <c r="B58" s="137"/>
      <c r="C58" s="137"/>
      <c r="D58" s="137">
        <f>'将来負担比率（分子）の構造'!I$50</f>
        <v>723</v>
      </c>
      <c r="E58" s="137"/>
      <c r="F58" s="137"/>
      <c r="G58" s="137">
        <f>'将来負担比率（分子）の構造'!J$50</f>
        <v>785</v>
      </c>
      <c r="H58" s="137"/>
      <c r="I58" s="137"/>
      <c r="J58" s="137">
        <f>'将来負担比率（分子）の構造'!K$50</f>
        <v>785</v>
      </c>
      <c r="K58" s="137"/>
      <c r="L58" s="137"/>
      <c r="M58" s="137">
        <f>'将来負担比率（分子）の構造'!L$50</f>
        <v>786</v>
      </c>
      <c r="N58" s="137"/>
      <c r="O58" s="137"/>
      <c r="P58" s="137">
        <f>'将来負担比率（分子）の構造'!M$50</f>
        <v>784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51</v>
      </c>
      <c r="C61" s="137"/>
      <c r="D61" s="137"/>
      <c r="E61" s="137">
        <f>'将来負担比率（分子）の構造'!J$46</f>
        <v>45</v>
      </c>
      <c r="F61" s="137"/>
      <c r="G61" s="137"/>
      <c r="H61" s="137">
        <f>'将来負担比率（分子）の構造'!K$46</f>
        <v>33</v>
      </c>
      <c r="I61" s="137"/>
      <c r="J61" s="137"/>
      <c r="K61" s="137">
        <f>'将来負担比率（分子）の構造'!L$46</f>
        <v>27</v>
      </c>
      <c r="L61" s="137"/>
      <c r="M61" s="137"/>
      <c r="N61" s="137">
        <f>'将来負担比率（分子）の構造'!M$46</f>
        <v>21</v>
      </c>
      <c r="O61" s="137"/>
      <c r="P61" s="137"/>
    </row>
    <row r="62" spans="1:16" x14ac:dyDescent="0.15">
      <c r="A62" s="137" t="s">
        <v>29</v>
      </c>
      <c r="B62" s="137">
        <f>'将来負担比率（分子）の構造'!I$45</f>
        <v>122</v>
      </c>
      <c r="C62" s="137"/>
      <c r="D62" s="137"/>
      <c r="E62" s="137">
        <f>'将来負担比率（分子）の構造'!J$45</f>
        <v>108</v>
      </c>
      <c r="F62" s="137"/>
      <c r="G62" s="137"/>
      <c r="H62" s="137">
        <f>'将来負担比率（分子）の構造'!K$45</f>
        <v>172</v>
      </c>
      <c r="I62" s="137"/>
      <c r="J62" s="137"/>
      <c r="K62" s="137">
        <f>'将来負担比率（分子）の構造'!L$45</f>
        <v>127</v>
      </c>
      <c r="L62" s="137"/>
      <c r="M62" s="137"/>
      <c r="N62" s="137" t="str">
        <f>'将来負担比率（分子）の構造'!M$45</f>
        <v>-</v>
      </c>
      <c r="O62" s="137"/>
      <c r="P62" s="137"/>
    </row>
    <row r="63" spans="1:16" x14ac:dyDescent="0.15">
      <c r="A63" s="137" t="s">
        <v>28</v>
      </c>
      <c r="B63" s="137">
        <f>'将来負担比率（分子）の構造'!I$44</f>
        <v>1</v>
      </c>
      <c r="C63" s="137"/>
      <c r="D63" s="137"/>
      <c r="E63" s="137">
        <f>'将来負担比率（分子）の構造'!J$44</f>
        <v>1</v>
      </c>
      <c r="F63" s="137"/>
      <c r="G63" s="137"/>
      <c r="H63" s="137">
        <f>'将来負担比率（分子）の構造'!K$44</f>
        <v>3</v>
      </c>
      <c r="I63" s="137"/>
      <c r="J63" s="137"/>
      <c r="K63" s="137">
        <f>'将来負担比率（分子）の構造'!L$44</f>
        <v>3</v>
      </c>
      <c r="L63" s="137"/>
      <c r="M63" s="137"/>
      <c r="N63" s="137">
        <f>'将来負担比率（分子）の構造'!M$44</f>
        <v>6</v>
      </c>
      <c r="O63" s="137"/>
      <c r="P63" s="137"/>
    </row>
    <row r="64" spans="1:16" x14ac:dyDescent="0.15">
      <c r="A64" s="137" t="s">
        <v>27</v>
      </c>
      <c r="B64" s="137">
        <f>'将来負担比率（分子）の構造'!I$43</f>
        <v>19</v>
      </c>
      <c r="C64" s="137"/>
      <c r="D64" s="137"/>
      <c r="E64" s="137">
        <f>'将来負担比率（分子）の構造'!J$43</f>
        <v>17</v>
      </c>
      <c r="F64" s="137"/>
      <c r="G64" s="137"/>
      <c r="H64" s="137">
        <f>'将来負担比率（分子）の構造'!K$43</f>
        <v>14</v>
      </c>
      <c r="I64" s="137"/>
      <c r="J64" s="137"/>
      <c r="K64" s="137">
        <f>'将来負担比率（分子）の構造'!L$43</f>
        <v>10</v>
      </c>
      <c r="L64" s="137"/>
      <c r="M64" s="137"/>
      <c r="N64" s="137">
        <f>'将来負担比率（分子）の構造'!M$43</f>
        <v>8</v>
      </c>
      <c r="O64" s="137"/>
      <c r="P64" s="137"/>
    </row>
    <row r="65" spans="1:16" x14ac:dyDescent="0.15">
      <c r="A65" s="137" t="s">
        <v>26</v>
      </c>
      <c r="B65" s="137">
        <f>'将来負担比率（分子）の構造'!I$42</f>
        <v>5</v>
      </c>
      <c r="C65" s="137"/>
      <c r="D65" s="137"/>
      <c r="E65" s="137">
        <f>'将来負担比率（分子）の構造'!J$42</f>
        <v>5</v>
      </c>
      <c r="F65" s="137"/>
      <c r="G65" s="137"/>
      <c r="H65" s="137">
        <f>'将来負担比率（分子）の構造'!K$42</f>
        <v>5</v>
      </c>
      <c r="I65" s="137"/>
      <c r="J65" s="137"/>
      <c r="K65" s="137">
        <f>'将来負担比率（分子）の構造'!L$42</f>
        <v>7</v>
      </c>
      <c r="L65" s="137"/>
      <c r="M65" s="137"/>
      <c r="N65" s="137">
        <f>'将来負担比率（分子）の構造'!M$42</f>
        <v>5</v>
      </c>
      <c r="O65" s="137"/>
      <c r="P65" s="137"/>
    </row>
    <row r="66" spans="1:16" x14ac:dyDescent="0.15">
      <c r="A66" s="137" t="s">
        <v>25</v>
      </c>
      <c r="B66" s="137">
        <f>'将来負担比率（分子）の構造'!I$41</f>
        <v>864</v>
      </c>
      <c r="C66" s="137"/>
      <c r="D66" s="137"/>
      <c r="E66" s="137">
        <f>'将来負担比率（分子）の構造'!J$41</f>
        <v>874</v>
      </c>
      <c r="F66" s="137"/>
      <c r="G66" s="137"/>
      <c r="H66" s="137">
        <f>'将来負担比率（分子）の構造'!K$41</f>
        <v>862</v>
      </c>
      <c r="I66" s="137"/>
      <c r="J66" s="137"/>
      <c r="K66" s="137">
        <f>'将来負担比率（分子）の構造'!L$41</f>
        <v>817</v>
      </c>
      <c r="L66" s="137"/>
      <c r="M66" s="137"/>
      <c r="N66" s="137">
        <f>'将来負担比率（分子）の構造'!M$41</f>
        <v>791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2018-01-24T04:43:23Z</dcterms:created>
  <dcterms:modified xsi:type="dcterms:W3CDTF">2018-12-06T05:50:34Z</dcterms:modified>
  <cp:category/>
</cp:coreProperties>
</file>