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476084\Dropbox (粟島浦村)\総務課\総務費\財政\R3\□通知・照会\20220107　公営企業に係る経営比較分析表(令和２年度)の分析等について\"/>
    </mc:Choice>
  </mc:AlternateContent>
  <xr:revisionPtr revIDLastSave="0" documentId="13_ncr:1_{FB7E571D-5D0A-4B10-811E-0C5E5433007A}" xr6:coauthVersionLast="36" xr6:coauthVersionMax="36" xr10:uidLastSave="{00000000-0000-0000-0000-000000000000}"/>
  <workbookProtection workbookAlgorithmName="SHA-512" workbookHashValue="qMoG0zQPzt5slTiO0h5uijBlQNLD2fr7Pl2lXJQfm/dY8vLIczpOZ1EqRdlv0QVarVMM797vgSjEeBIuGN2Emw==" workbookSaltValue="L7Q5r2Aw9/YNVkehYaZq+g=="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<sst xmlns="http://schemas.openxmlformats.org/spreadsheetml/2006/main" count="233" uniqueCount="117">
  <si>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</si>
  <si>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</si>
  <si>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</si>
  <si>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</si>
  <si>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</si>
  <si>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</si>
  <si>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</si>
  <si>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</si>
  <si>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</si>
  <si>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</si>
  <si>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</si>
  <si>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</si>
  <si>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</si>
  <si>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</si>
  <si>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</si>
  <si>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</si>
  <si>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</si>
  <si>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</si>
  <si>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</si>
  <si>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</si>
  <si>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</si>
  <si>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</si>
  <si>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</si>
  <si>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</si>
  <si>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</si>
  <si>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</si>
  <si>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</si>
  <si>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</si>
  <si>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</si>
  <si>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</si>
  <si>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</si>
  <si>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</si>
  <si>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</si>
  <si>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</si>
  <si>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</si>
  <si>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</si>
  <si>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</si>
  <si>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</si>
  <si>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</si>
  <si>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</si>
  <si>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</si>
  <si>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</si>
  <si>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</si>
  <si>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</si>
  <si>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</si>
  <si>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</si>
  <si>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</si>
  <si>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</si>
  <si>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</si>
  <si>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</si>
  <si>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</si>
  <si>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</si>
  <si>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</si>
  <si>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</si>
  <si>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</si>
  <si>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</si>
  <si>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</si>
  <si>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</si>
  <si>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</si>
  <si>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</si>
  <si>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</si>
  <si>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</si>
  <si>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</si>
  <si>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</si>
  <si>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</si>
  <si>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</si>
  <si>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</si>
  <si>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</si>
  <si>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</si>
  <si>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</si>
  <si>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</si>
  <si>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</si>
  <si>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</si>
  <si>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</si>
  <si>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</si>
  <si>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</si>
  <si>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</si>
  <si>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</si>
  <si>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</si>
  <si>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</si>
  <si>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</si>
  <si>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</si>
  <si>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</si>
  <si>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</si>
  <si>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</si>
  <si>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</si>
  <si>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</si>
  <si>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</si>
  <si>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</si>
  <si>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</si>
  <si>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</si>
  <si>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</si>
  <si>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</si>
  <si>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</si>
  <si>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</si>
  <si>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</si>
  <si>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粟島浦村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</si>
  <si>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</si>
  <si>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</si>
  <si>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</si>
  <si>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</si>
  <si>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</si>
  <si>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</si>
  <si>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</si>
  <si>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</si>
  <si>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</si>
  <si>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</si>
  <si>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</si>
  <si>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</si>
  <si>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</si>
  <si>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</si>
  <si>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</si>
  <si>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</si>
  <si>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</si>
  <si>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収益的収支比率は、毎年度100％を上回っている状況が続いており、令和元年度も106.05％であった。経営状況は健全な水準にあるといえる。
　また、料金回収率も、毎年度100％を上回り、令和2年度も118.34%であった。類似団体平均（41.84%）と比較しても大幅に上回っており、経営に必要な経費を料金収入で賄うことができている。
　一方、給水原価は、類似団体平均と比較すれば下回ってはいるものの、緩やかな上昇傾向にある。これは大口利用となる民宿の減少や観光客の減少に伴い、有収水量が減少傾向にあることが要因の一つと考えられる。
　施設利用率は、令和2年度、20.13％であり、緩やかに上昇してきてはいるものの、類似団体平均と比較すると低い水準にある。これは、給水人口が減少していることなどによるものであり、今後、水需要の動向によって施設規模の見直しを含めた効率的な事業運営計画を検討する必要がある。
　有収率は、類似団体平均を下回っており、令和元年度に比べさらに減少している。これは、人口減や民宿などの宿泊施設の減少から、有収の割合が減少してきたためであると考えられる。</t>
    <rPh sb="421" eb="423">
      <t>レイワ</t>
    </rPh>
    <rPh sb="423" eb="425">
      <t>ガンネン</t>
    </rPh>
    <rPh sb="425" eb="426">
      <t>ド</t>
    </rPh>
    <rPh sb="427" eb="428">
      <t>クラ</t>
    </rPh>
    <rPh sb="452" eb="454">
      <t>シュクハク</t>
    </rPh>
    <rPh sb="454" eb="456">
      <t>シセツ</t>
    </rPh>
    <rPh sb="457" eb="459">
      <t>ゲンショウ</t>
    </rPh>
    <phoneticPr fontId="4"/>
  </si>
  <si>
    <t>粟島浦村は、現在給水人口323人で、地下水、表流水を主な水源としており、有収水量密度0.24千㎥／ha、水道事業経営指標における分類は「給水人口５千人未満」、水源別区分は「その他」、有収水量密度は「全国平均未満の類型（類型区分：ｄ９）」に属する。また、水道は、「１簡易水道事業」を経営し、普及率は100.0％である。
　現在、経営の効率性、健全性は概ね確保されているといえる。しかしながら、少子・高齢化の進行や、給水人口、大口利用民宿の減少等により、料金収入の減少が見込まれ、維持管理費が増加傾向にあり、更なる経費節減に努めていく必要がある。さらに、各指標の傾向を十分に分析し、資産維持等の対策を講じる必要があり、今後も施設の老朽化に備えた処理場施設等の計画的な更新を行い、健全な事業運営に努めていく。</t>
    <phoneticPr fontId="4"/>
  </si>
  <si>
    <r>
      <t xml:space="preserve">　簡易水道事業の管路更新投資の実施状況を示す過去5年間の管路更新率が0％となっている。これは平成19年までに石綿管から塩ビ管に更改したためである。
</t>
    </r>
    <r>
      <rPr>
        <sz val="11"/>
        <color rgb="FFFF0000"/>
        <rFont val="ＭＳ ゴシック"/>
        <family val="3"/>
        <charset val="128"/>
      </rPr>
      <t>　</t>
    </r>
    <r>
      <rPr>
        <sz val="11"/>
        <rFont val="ＭＳ ゴシック"/>
        <family val="3"/>
        <charset val="128"/>
      </rPr>
      <t>令和4年度に新たに地域水道ビジョンを策定する予定である。その際に、経年化の進む水道施設や送水管路等の健全度を適切に評価し、健全経営を維持しながら計画的に進めていく予定である。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</si>
</sst>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96-41FC-B0A2-76CA73EC22B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9596-41FC-B0A2-76CA73EC22B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17.59</c:v>
                </c:pt>
                <c:pt idx="1">
                  <c:v>19.5</c:v>
                </c:pt>
                <c:pt idx="2">
                  <c:v>20.3</c:v>
                </c:pt>
                <c:pt idx="3">
                  <c:v>20.079999999999998</c:v>
                </c:pt>
                <c:pt idx="4">
                  <c:v>20.13</c:v>
                </c:pt>
              </c:numCache>
            </c:numRef>
          </c:val>
          <c:extLst>
            <c:ext xmlns:c16="http://schemas.microsoft.com/office/drawing/2014/chart" uri="{C3380CC4-5D6E-409C-BE32-E72D297353CC}">
              <c16:uniqueId val="{00000000-FD4C-4C7A-BB3F-AEC44F3F532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FD4C-4C7A-BB3F-AEC44F3F532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70.62</c:v>
                </c:pt>
                <c:pt idx="1">
                  <c:v>61.05</c:v>
                </c:pt>
                <c:pt idx="2">
                  <c:v>56.29</c:v>
                </c:pt>
                <c:pt idx="3">
                  <c:v>57.41</c:v>
                </c:pt>
                <c:pt idx="4">
                  <c:v>57.41</c:v>
                </c:pt>
              </c:numCache>
            </c:numRef>
          </c:val>
          <c:extLst>
            <c:ext xmlns:c16="http://schemas.microsoft.com/office/drawing/2014/chart" uri="{C3380CC4-5D6E-409C-BE32-E72D297353CC}">
              <c16:uniqueId val="{00000000-189E-4008-AC08-822A0408E3E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189E-4008-AC08-822A0408E3E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118.84</c:v>
                </c:pt>
                <c:pt idx="1">
                  <c:v>129.87</c:v>
                </c:pt>
                <c:pt idx="2">
                  <c:v>101.17</c:v>
                </c:pt>
                <c:pt idx="3">
                  <c:v>106.05</c:v>
                </c:pt>
                <c:pt idx="4">
                  <c:v>118.34</c:v>
                </c:pt>
              </c:numCache>
            </c:numRef>
          </c:val>
          <c:extLst>
            <c:ext xmlns:c16="http://schemas.microsoft.com/office/drawing/2014/chart" uri="{C3380CC4-5D6E-409C-BE32-E72D297353CC}">
              <c16:uniqueId val="{00000000-3ED9-4E81-A2F4-44CB00B2266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3ED9-4E81-A2F4-44CB00B2266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9B-43AC-A595-50C240EDE9D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9B-43AC-A595-50C240EDE9D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C6-4E92-89E6-D788D2A681D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C6-4E92-89E6-D788D2A681D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8A-4D72-9AE1-FB837C2476B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8A-4D72-9AE1-FB837C2476B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21-4453-AA03-D472CE648A0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21-4453-AA03-D472CE648A0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17-41BE-A986-7F346D78674C}"/>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4417-41BE-A986-7F346D78674C}"/>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100.54</c:v>
                </c:pt>
                <c:pt idx="1">
                  <c:v>109.63</c:v>
                </c:pt>
                <c:pt idx="2">
                  <c:v>101.16</c:v>
                </c:pt>
                <c:pt idx="3">
                  <c:v>106.05</c:v>
                </c:pt>
                <c:pt idx="4">
                  <c:v>118.34</c:v>
                </c:pt>
              </c:numCache>
            </c:numRef>
          </c:val>
          <c:extLst>
            <c:ext xmlns:c16="http://schemas.microsoft.com/office/drawing/2014/chart" uri="{C3380CC4-5D6E-409C-BE32-E72D297353CC}">
              <c16:uniqueId val="{00000000-93C5-423B-9F48-06696B27DCE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93C5-423B-9F48-06696B27DCE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218.69</c:v>
                </c:pt>
                <c:pt idx="1">
                  <c:v>206.39</c:v>
                </c:pt>
                <c:pt idx="2">
                  <c:v>220.69</c:v>
                </c:pt>
                <c:pt idx="3">
                  <c:v>216.02</c:v>
                </c:pt>
                <c:pt idx="4">
                  <c:v>184.22</c:v>
                </c:pt>
              </c:numCache>
            </c:numRef>
          </c:val>
          <c:extLst>
            <c:ext xmlns:c16="http://schemas.microsoft.com/office/drawing/2014/chart" uri="{C3380CC4-5D6E-409C-BE32-E72D297353CC}">
              <c16:uniqueId val="{00000000-79FC-421A-8484-B91A77CA6D0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79FC-421A-8484-B91A77CA6D0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L34"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新潟県　粟島浦村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344</v>
      </c>
      <c r="AM8" s="67"/>
      <c r="AN8" s="67"/>
      <c r="AO8" s="67"/>
      <c r="AP8" s="67"/>
      <c r="AQ8" s="67"/>
      <c r="AR8" s="67"/>
      <c r="AS8" s="67"/>
      <c r="AT8" s="66">
        <f>データ!$S$6</f>
        <v>9.7799999999999994</v>
      </c>
      <c r="AU8" s="66"/>
      <c r="AV8" s="66"/>
      <c r="AW8" s="66"/>
      <c r="AX8" s="66"/>
      <c r="AY8" s="66"/>
      <c r="AZ8" s="66"/>
      <c r="BA8" s="66"/>
      <c r="BB8" s="66">
        <f>データ!$T$6</f>
        <v>35.17</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100</v>
      </c>
      <c r="Q10" s="66"/>
      <c r="R10" s="66"/>
      <c r="S10" s="66"/>
      <c r="T10" s="66"/>
      <c r="U10" s="66"/>
      <c r="V10" s="66"/>
      <c r="W10" s="67">
        <f>データ!$Q$6</f>
        <v>3960</v>
      </c>
      <c r="X10" s="67"/>
      <c r="Y10" s="67"/>
      <c r="Z10" s="67"/>
      <c r="AA10" s="67"/>
      <c r="AB10" s="67"/>
      <c r="AC10" s="67"/>
      <c r="AD10" s="2"/>
      <c r="AE10" s="2"/>
      <c r="AF10" s="2"/>
      <c r="AG10" s="2"/>
      <c r="AH10" s="2"/>
      <c r="AI10" s="2"/>
      <c r="AJ10" s="2"/>
      <c r="AK10" s="2"/>
      <c r="AL10" s="67">
        <f>データ!$U$6</f>
        <v>323</v>
      </c>
      <c r="AM10" s="67"/>
      <c r="AN10" s="67"/>
      <c r="AO10" s="67"/>
      <c r="AP10" s="67"/>
      <c r="AQ10" s="67"/>
      <c r="AR10" s="67"/>
      <c r="AS10" s="67"/>
      <c r="AT10" s="66">
        <f>データ!$V$6</f>
        <v>1.75</v>
      </c>
      <c r="AU10" s="66"/>
      <c r="AV10" s="66"/>
      <c r="AW10" s="66"/>
      <c r="AX10" s="66"/>
      <c r="AY10" s="66"/>
      <c r="AZ10" s="66"/>
      <c r="BA10" s="66"/>
      <c r="BB10" s="66">
        <f>データ!$W$6</f>
        <v>184.57</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114</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115</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DA4Yk354CPORd2QJCaohCcETjLozIrkmRSesFulmqJTktz1rHqVcIJhQYh+TjX3SVMw5NbaDHPoIOye3vHy16g==" saltValue="R8ysFSU3LjerM+pzos4YM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155861</v>
      </c>
      <c r="D6" s="34">
        <f t="shared" si="3"/>
        <v>47</v>
      </c>
      <c r="E6" s="34">
        <f t="shared" si="3"/>
        <v>1</v>
      </c>
      <c r="F6" s="34">
        <f t="shared" si="3"/>
        <v>0</v>
      </c>
      <c r="G6" s="34">
        <f t="shared" si="3"/>
        <v>0</v>
      </c>
      <c r="H6" s="34" t="str">
        <f t="shared" si="3"/>
        <v>新潟県　粟島浦村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100</v>
      </c>
      <c r="Q6" s="35">
        <f t="shared" si="3"/>
        <v>3960</v>
      </c>
      <c r="R6" s="35">
        <f t="shared" si="3"/>
        <v>344</v>
      </c>
      <c r="S6" s="35">
        <f t="shared" si="3"/>
        <v>9.7799999999999994</v>
      </c>
      <c r="T6" s="35">
        <f t="shared" si="3"/>
        <v>35.17</v>
      </c>
      <c r="U6" s="35">
        <f t="shared" si="3"/>
        <v>323</v>
      </c>
      <c r="V6" s="35">
        <f t="shared" si="3"/>
        <v>1.75</v>
      </c>
      <c r="W6" s="35">
        <f t="shared" si="3"/>
        <v>184.57</v>
      </c>
      <c r="X6" s="36">
        <f>IF(X7="",NA(),X7)</f>
        <v>118.84</v>
      </c>
      <c r="Y6" s="36">
        <f t="shared" ref="Y6:AG6" si="4">IF(Y7="",NA(),Y7)</f>
        <v>129.87</v>
      </c>
      <c r="Z6" s="36">
        <f t="shared" si="4"/>
        <v>101.17</v>
      </c>
      <c r="AA6" s="36">
        <f t="shared" si="4"/>
        <v>106.05</v>
      </c>
      <c r="AB6" s="36">
        <f t="shared" si="4"/>
        <v>118.34</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5">
        <f t="shared" si="7"/>
        <v>0</v>
      </c>
      <c r="BJ6" s="36">
        <f t="shared" si="7"/>
        <v>1595.62</v>
      </c>
      <c r="BK6" s="36">
        <f t="shared" si="7"/>
        <v>1302.33</v>
      </c>
      <c r="BL6" s="36">
        <f t="shared" si="7"/>
        <v>1274.21</v>
      </c>
      <c r="BM6" s="36">
        <f t="shared" si="7"/>
        <v>1183.92</v>
      </c>
      <c r="BN6" s="36">
        <f t="shared" si="7"/>
        <v>1128.72</v>
      </c>
      <c r="BO6" s="35" t="str">
        <f>IF(BO7="","",IF(BO7="-","【-】","【"&amp;SUBSTITUTE(TEXT(BO7,"#,##0.00"),"-","△")&amp;"】"))</f>
        <v>【949.15】</v>
      </c>
      <c r="BP6" s="36">
        <f>IF(BP7="",NA(),BP7)</f>
        <v>100.54</v>
      </c>
      <c r="BQ6" s="36">
        <f t="shared" ref="BQ6:BY6" si="8">IF(BQ7="",NA(),BQ7)</f>
        <v>109.63</v>
      </c>
      <c r="BR6" s="36">
        <f t="shared" si="8"/>
        <v>101.16</v>
      </c>
      <c r="BS6" s="36">
        <f t="shared" si="8"/>
        <v>106.05</v>
      </c>
      <c r="BT6" s="36">
        <f t="shared" si="8"/>
        <v>118.34</v>
      </c>
      <c r="BU6" s="36">
        <f t="shared" si="8"/>
        <v>37.92</v>
      </c>
      <c r="BV6" s="36">
        <f t="shared" si="8"/>
        <v>40.89</v>
      </c>
      <c r="BW6" s="36">
        <f t="shared" si="8"/>
        <v>41.25</v>
      </c>
      <c r="BX6" s="36">
        <f t="shared" si="8"/>
        <v>42.5</v>
      </c>
      <c r="BY6" s="36">
        <f t="shared" si="8"/>
        <v>41.84</v>
      </c>
      <c r="BZ6" s="35" t="str">
        <f>IF(BZ7="","",IF(BZ7="-","【-】","【"&amp;SUBSTITUTE(TEXT(BZ7,"#,##0.00"),"-","△")&amp;"】"))</f>
        <v>【55.87】</v>
      </c>
      <c r="CA6" s="36">
        <f>IF(CA7="",NA(),CA7)</f>
        <v>218.69</v>
      </c>
      <c r="CB6" s="36">
        <f t="shared" ref="CB6:CJ6" si="9">IF(CB7="",NA(),CB7)</f>
        <v>206.39</v>
      </c>
      <c r="CC6" s="36">
        <f t="shared" si="9"/>
        <v>220.69</v>
      </c>
      <c r="CD6" s="36">
        <f t="shared" si="9"/>
        <v>216.02</v>
      </c>
      <c r="CE6" s="36">
        <f t="shared" si="9"/>
        <v>184.22</v>
      </c>
      <c r="CF6" s="36">
        <f t="shared" si="9"/>
        <v>423.18</v>
      </c>
      <c r="CG6" s="36">
        <f t="shared" si="9"/>
        <v>383.2</v>
      </c>
      <c r="CH6" s="36">
        <f t="shared" si="9"/>
        <v>383.25</v>
      </c>
      <c r="CI6" s="36">
        <f t="shared" si="9"/>
        <v>377.72</v>
      </c>
      <c r="CJ6" s="36">
        <f t="shared" si="9"/>
        <v>390.47</v>
      </c>
      <c r="CK6" s="35" t="str">
        <f>IF(CK7="","",IF(CK7="-","【-】","【"&amp;SUBSTITUTE(TEXT(CK7,"#,##0.00"),"-","△")&amp;"】"))</f>
        <v>【288.19】</v>
      </c>
      <c r="CL6" s="36">
        <f>IF(CL7="",NA(),CL7)</f>
        <v>17.59</v>
      </c>
      <c r="CM6" s="36">
        <f t="shared" ref="CM6:CU6" si="10">IF(CM7="",NA(),CM7)</f>
        <v>19.5</v>
      </c>
      <c r="CN6" s="36">
        <f t="shared" si="10"/>
        <v>20.3</v>
      </c>
      <c r="CO6" s="36">
        <f t="shared" si="10"/>
        <v>20.079999999999998</v>
      </c>
      <c r="CP6" s="36">
        <f t="shared" si="10"/>
        <v>20.13</v>
      </c>
      <c r="CQ6" s="36">
        <f t="shared" si="10"/>
        <v>46.9</v>
      </c>
      <c r="CR6" s="36">
        <f t="shared" si="10"/>
        <v>47.95</v>
      </c>
      <c r="CS6" s="36">
        <f t="shared" si="10"/>
        <v>48.26</v>
      </c>
      <c r="CT6" s="36">
        <f t="shared" si="10"/>
        <v>48.01</v>
      </c>
      <c r="CU6" s="36">
        <f t="shared" si="10"/>
        <v>49.08</v>
      </c>
      <c r="CV6" s="35" t="str">
        <f>IF(CV7="","",IF(CV7="-","【-】","【"&amp;SUBSTITUTE(TEXT(CV7,"#,##0.00"),"-","△")&amp;"】"))</f>
        <v>【56.31】</v>
      </c>
      <c r="CW6" s="36">
        <f>IF(CW7="",NA(),CW7)</f>
        <v>70.62</v>
      </c>
      <c r="CX6" s="36">
        <f t="shared" ref="CX6:DF6" si="11">IF(CX7="",NA(),CX7)</f>
        <v>61.05</v>
      </c>
      <c r="CY6" s="36">
        <f t="shared" si="11"/>
        <v>56.29</v>
      </c>
      <c r="CZ6" s="36">
        <f t="shared" si="11"/>
        <v>57.41</v>
      </c>
      <c r="DA6" s="36">
        <f t="shared" si="11"/>
        <v>57.41</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155861</v>
      </c>
      <c r="D7" s="38">
        <v>47</v>
      </c>
      <c r="E7" s="38">
        <v>1</v>
      </c>
      <c r="F7" s="38">
        <v>0</v>
      </c>
      <c r="G7" s="38">
        <v>0</v>
      </c>
      <c r="H7" s="38" t="s">
        <v>96</v>
      </c>
      <c r="I7" s="38" t="s">
        <v>97</v>
      </c>
      <c r="J7" s="38" t="s">
        <v>98</v>
      </c>
      <c r="K7" s="38" t="s">
        <v>99</v>
      </c>
      <c r="L7" s="38" t="s">
        <v>100</v>
      </c>
      <c r="M7" s="38" t="s">
        <v>101</v>
      </c>
      <c r="N7" s="39" t="s">
        <v>102</v>
      </c>
      <c r="O7" s="39" t="s">
        <v>103</v>
      </c>
      <c r="P7" s="39">
        <v>100</v>
      </c>
      <c r="Q7" s="39">
        <v>3960</v>
      </c>
      <c r="R7" s="39">
        <v>344</v>
      </c>
      <c r="S7" s="39">
        <v>9.7799999999999994</v>
      </c>
      <c r="T7" s="39">
        <v>35.17</v>
      </c>
      <c r="U7" s="39">
        <v>323</v>
      </c>
      <c r="V7" s="39">
        <v>1.75</v>
      </c>
      <c r="W7" s="39">
        <v>184.57</v>
      </c>
      <c r="X7" s="39">
        <v>118.84</v>
      </c>
      <c r="Y7" s="39">
        <v>129.87</v>
      </c>
      <c r="Z7" s="39">
        <v>101.17</v>
      </c>
      <c r="AA7" s="39">
        <v>106.05</v>
      </c>
      <c r="AB7" s="39">
        <v>118.34</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0</v>
      </c>
      <c r="BJ7" s="39">
        <v>1595.62</v>
      </c>
      <c r="BK7" s="39">
        <v>1302.33</v>
      </c>
      <c r="BL7" s="39">
        <v>1274.21</v>
      </c>
      <c r="BM7" s="39">
        <v>1183.92</v>
      </c>
      <c r="BN7" s="39">
        <v>1128.72</v>
      </c>
      <c r="BO7" s="39">
        <v>949.15</v>
      </c>
      <c r="BP7" s="39">
        <v>100.54</v>
      </c>
      <c r="BQ7" s="39">
        <v>109.63</v>
      </c>
      <c r="BR7" s="39">
        <v>101.16</v>
      </c>
      <c r="BS7" s="39">
        <v>106.05</v>
      </c>
      <c r="BT7" s="39">
        <v>118.34</v>
      </c>
      <c r="BU7" s="39">
        <v>37.92</v>
      </c>
      <c r="BV7" s="39">
        <v>40.89</v>
      </c>
      <c r="BW7" s="39">
        <v>41.25</v>
      </c>
      <c r="BX7" s="39">
        <v>42.5</v>
      </c>
      <c r="BY7" s="39">
        <v>41.84</v>
      </c>
      <c r="BZ7" s="39">
        <v>55.87</v>
      </c>
      <c r="CA7" s="39">
        <v>218.69</v>
      </c>
      <c r="CB7" s="39">
        <v>206.39</v>
      </c>
      <c r="CC7" s="39">
        <v>220.69</v>
      </c>
      <c r="CD7" s="39">
        <v>216.02</v>
      </c>
      <c r="CE7" s="39">
        <v>184.22</v>
      </c>
      <c r="CF7" s="39">
        <v>423.18</v>
      </c>
      <c r="CG7" s="39">
        <v>383.2</v>
      </c>
      <c r="CH7" s="39">
        <v>383.25</v>
      </c>
      <c r="CI7" s="39">
        <v>377.72</v>
      </c>
      <c r="CJ7" s="39">
        <v>390.47</v>
      </c>
      <c r="CK7" s="39">
        <v>288.19</v>
      </c>
      <c r="CL7" s="39">
        <v>17.59</v>
      </c>
      <c r="CM7" s="39">
        <v>19.5</v>
      </c>
      <c r="CN7" s="39">
        <v>20.3</v>
      </c>
      <c r="CO7" s="39">
        <v>20.079999999999998</v>
      </c>
      <c r="CP7" s="39">
        <v>20.13</v>
      </c>
      <c r="CQ7" s="39">
        <v>46.9</v>
      </c>
      <c r="CR7" s="39">
        <v>47.95</v>
      </c>
      <c r="CS7" s="39">
        <v>48.26</v>
      </c>
      <c r="CT7" s="39">
        <v>48.01</v>
      </c>
      <c r="CU7" s="39">
        <v>49.08</v>
      </c>
      <c r="CV7" s="39">
        <v>56.31</v>
      </c>
      <c r="CW7" s="39">
        <v>70.62</v>
      </c>
      <c r="CX7" s="39">
        <v>61.05</v>
      </c>
      <c r="CY7" s="39">
        <v>56.29</v>
      </c>
      <c r="CZ7" s="39">
        <v>57.41</v>
      </c>
      <c r="DA7" s="39">
        <v>57.41</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111</v>
      </c>
      <c r="D13" t="s">
        <v>111</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竹内 徹真</cp:lastModifiedBy>
  <dcterms:created xsi:type="dcterms:W3CDTF">2021-12-03T07:02:51Z</dcterms:created>
  <dcterms:modified xsi:type="dcterms:W3CDTF">2022-01-07T05:59:46Z</dcterms:modified>
  <cp:category/>
</cp:coreProperties>
</file>