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ropbox\Dropbox (粟島浦村)\総務課\総務費\財政\H31\財政状況資料集\H29最新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A8" i="12"/>
  <c r="AA7" i="12"/>
  <c r="AP23" i="12"/>
  <c r="V23" i="12"/>
  <c r="Q23" i="12"/>
  <c r="AU63" i="12"/>
  <c r="AP63" i="12"/>
  <c r="AU88" i="12"/>
  <c r="AP88" i="12"/>
  <c r="AF88" i="12"/>
  <c r="AA23"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CO34" i="10" l="1"/>
  <c r="BW34" i="10"/>
  <c r="BW35" i="10" s="1"/>
  <c r="BW36" i="10" s="1"/>
  <c r="BW37" i="10" s="1"/>
  <c r="BW38" i="10" s="1"/>
  <c r="BW39" i="10" s="1"/>
  <c r="BW40" i="10" s="1"/>
  <c r="BW41" i="10" s="1"/>
  <c r="BW42" i="10" s="1"/>
</calcChain>
</file>

<file path=xl/sharedStrings.xml><?xml version="1.0" encoding="utf-8"?>
<sst xmlns="http://schemas.openxmlformats.org/spreadsheetml/2006/main" count="1123" uniqueCount="585">
  <si>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</si>
  <si>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</si>
  <si>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</si>
  <si>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</si>
  <si>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</si>
  <si>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</si>
  <si>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</si>
  <si>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</si>
  <si>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</si>
  <si>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</si>
  <si>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</si>
  <si>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</si>
  <si>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</si>
  <si>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</si>
  <si>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</si>
  <si>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</si>
  <si>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</si>
  <si>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</si>
  <si>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</si>
  <si>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</si>
  <si>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</si>
  <si>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</si>
  <si>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</si>
  <si>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</si>
  <si>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</si>
  <si>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</si>
  <si>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</si>
  <si>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</si>
  <si>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</si>
  <si>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</si>
  <si>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</si>
  <si>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</si>
  <si>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</si>
  <si>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</si>
  <si>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</si>
  <si>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</si>
  <si>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</si>
  <si>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</si>
  <si>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</si>
  <si>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</si>
  <si>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</si>
  <si>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</si>
  <si>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</si>
  <si>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</si>
  <si>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</si>
  <si>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</si>
  <si>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</si>
  <si>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</si>
  <si>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</si>
  <si>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</si>
  <si>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</si>
  <si>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</si>
  <si>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</si>
  <si>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</si>
  <si>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</si>
  <si>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</si>
  <si>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</si>
  <si>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</si>
  <si>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</si>
  <si>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</si>
  <si>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</si>
  <si>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</si>
  <si>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</si>
  <si>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</si>
  <si>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</si>
  <si>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</si>
  <si>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</si>
  <si>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</si>
  <si>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</si>
  <si>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</si>
  <si>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</si>
  <si>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</si>
  <si>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</si>
  <si>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</si>
  <si>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</si>
  <si>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</si>
  <si>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</si>
  <si>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</si>
  <si>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</si>
  <si>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</si>
  <si>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</si>
  <si>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</si>
  <si>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</si>
  <si>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</si>
  <si>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</si>
  <si>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</si>
  <si>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</si>
  <si>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</si>
  <si>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</si>
  <si>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</si>
  <si>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</si>
  <si>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</si>
  <si>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粟島浦村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</si>
  <si>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</si>
  <si>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</si>
  <si>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</si>
  <si>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</si>
  <si>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</si>
  <si>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</si>
  <si>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</si>
  <si>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</si>
  <si>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</si>
  <si>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</si>
  <si>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</si>
  <si>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</si>
  <si>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</si>
  <si>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</si>
  <si>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</si>
  <si>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</si>
  <si>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</si>
  <si>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</si>
  <si>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</si>
  <si>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</si>
  <si>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</si>
  <si>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</si>
  <si>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</si>
  <si>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</si>
  <si>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</si>
  <si>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</si>
  <si>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</si>
  <si>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</si>
  <si>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</si>
  <si>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</si>
  <si>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</si>
  <si>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</si>
  <si>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</si>
  <si>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</si>
  <si>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</si>
  <si>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</si>
  <si>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</si>
  <si>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</si>
  <si>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</si>
  <si>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</si>
  <si>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</si>
  <si>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</si>
  <si>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</si>
  <si>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</si>
  <si>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</si>
  <si>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</si>
  <si>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</si>
  <si>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</si>
  <si>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</si>
  <si>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</si>
  <si>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</si>
  <si>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</si>
  <si>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</si>
  <si>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</si>
  <si>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</si>
  <si>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</si>
  <si>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</si>
  <si>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</si>
  <si>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</si>
  <si>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</si>
  <si>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</si>
  <si>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</si>
  <si>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</si>
  <si>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</si>
  <si>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</si>
  <si>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</si>
  <si>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</si>
  <si>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</si>
  <si>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</si>
  <si>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</si>
  <si>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</si>
  <si>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</si>
  <si>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</si>
  <si>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</si>
  <si>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</si>
  <si>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</si>
  <si>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</si>
  <si>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</si>
  <si>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</si>
  <si>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</si>
  <si>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</si>
  <si>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</si>
  <si>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</si>
  <si>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</si>
  <si>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</si>
  <si>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</si>
  <si>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</si>
  <si>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</si>
  <si>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</si>
  <si>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</si>
  <si>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</si>
  <si>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</si>
  <si>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</si>
  <si>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</si>
  <si>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</si>
  <si>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</si>
  <si>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</si>
  <si>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</si>
  <si>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</si>
  <si>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</si>
  <si>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</si>
  <si>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</si>
  <si>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</si>
  <si>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</si>
  <si>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</si>
  <si>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</si>
  <si>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</si>
  <si>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</si>
  <si>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</si>
  <si>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</si>
  <si>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</si>
  <si>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</si>
  <si>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新潟県粟島浦村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</si>
  <si>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</si>
  <si>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</si>
  <si>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</si>
  <si>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</si>
  <si>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</si>
  <si>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</si>
  <si>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</si>
  <si>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</si>
  <si>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</si>
  <si>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</si>
  <si>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</si>
  <si>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</si>
  <si>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</si>
  <si>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</si>
  <si>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</si>
  <si>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</si>
  <si>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</si>
  <si>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</si>
  <si>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</si>
  <si>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</si>
  <si>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</si>
  <si>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</si>
  <si>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</si>
  <si>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</si>
  <si>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</si>
  <si>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</si>
  <si>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</si>
  <si>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</si>
  <si>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</si>
  <si>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</si>
  <si>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</si>
  <si>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</si>
  <si>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</si>
  <si>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</si>
  <si>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</si>
  <si>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</si>
  <si>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</si>
  <si>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</si>
  <si>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</si>
  <si>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</si>
  <si>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</si>
  <si>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</si>
  <si>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</si>
  <si>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</si>
  <si>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</si>
  <si>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</si>
  <si>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</si>
  <si>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</si>
  <si>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</si>
  <si>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</si>
  <si>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</si>
  <si>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</si>
  <si>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</si>
  <si>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</si>
  <si>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</si>
  <si>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</si>
  <si>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</si>
  <si>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</si>
  <si>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</si>
  <si>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</si>
  <si>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</si>
  <si>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</si>
  <si>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</si>
  <si>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</si>
  <si>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</si>
  <si>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</si>
  <si>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</si>
  <si>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</si>
  <si>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</si>
  <si>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</si>
  <si>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</si>
  <si>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</si>
  <si>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</si>
  <si>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</si>
  <si>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</si>
  <si>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</si>
  <si>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</si>
  <si>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</si>
  <si>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</si>
  <si>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</si>
  <si>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</si>
  <si>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</si>
  <si>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</si>
  <si>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</si>
  <si>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</si>
  <si>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</si>
  <si>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</si>
  <si>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</si>
  <si>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</si>
  <si>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</si>
  <si>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</si>
  <si>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</si>
  <si>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</si>
  <si>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</si>
  <si>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</si>
  <si>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</si>
  <si>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</si>
  <si>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</si>
  <si>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</si>
  <si>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</si>
  <si>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</si>
  <si>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</si>
  <si>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</si>
  <si>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</si>
  <si>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</si>
  <si>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</si>
  <si>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</si>
  <si>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</si>
  <si>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</si>
  <si>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</si>
  <si>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</si>
  <si>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</si>
  <si>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</si>
  <si>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</si>
  <si>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</si>
  <si>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</si>
  <si>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</si>
  <si>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</si>
  <si>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</si>
  <si>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</si>
  <si>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</si>
  <si>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</si>
  <si>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</si>
  <si>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</si>
  <si>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</si>
  <si>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</si>
  <si>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</si>
  <si>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</si>
  <si>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</si>
  <si>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</si>
  <si>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</si>
  <si>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</si>
  <si>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</si>
  <si>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</si>
  <si>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</si>
  <si>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</si>
  <si>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</si>
  <si>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</si>
  <si>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</si>
  <si>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</si>
  <si>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</si>
  <si>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</si>
  <si>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</si>
  <si>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</si>
  <si>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</si>
  <si>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</si>
  <si>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</si>
  <si>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</si>
  <si>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</si>
  <si>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</si>
  <si>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新潟県粟島浦村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</si>
  <si>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</si>
  <si>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</si>
  <si>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</si>
  <si>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</si>
  <si>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</si>
  <si>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</si>
  <si>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</si>
  <si>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</si>
  <si>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</si>
  <si>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</si>
  <si>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</si>
  <si>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</si>
  <si>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</si>
  <si>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</si>
  <si>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</si>
  <si>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</si>
  <si>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</si>
  <si>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</si>
  <si>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</si>
  <si>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</si>
  <si>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交流活性化事業特別会計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</si>
  <si>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</si>
  <si>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</si>
  <si>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</si>
  <si>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</si>
  <si>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</si>
  <si>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</si>
  <si>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</si>
  <si>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</si>
  <si>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</si>
  <si>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</si>
  <si>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</si>
  <si>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</si>
  <si>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</si>
  <si>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</si>
  <si>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</si>
  <si>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</si>
  <si>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</si>
  <si>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</si>
  <si>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</si>
  <si>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</si>
  <si>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</si>
  <si>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</si>
  <si>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</si>
  <si>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</si>
  <si>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</si>
  <si>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</si>
  <si>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</si>
  <si>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</si>
  <si>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</si>
  <si>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</si>
  <si>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</si>
  <si>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</si>
  <si>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</si>
  <si>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</si>
  <si>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</si>
  <si>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</si>
  <si>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</si>
  <si>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</si>
  <si>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</si>
  <si>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</si>
  <si>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</si>
  <si>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</si>
  <si>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</si>
  <si>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</si>
  <si>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</si>
  <si>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</si>
  <si>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</si>
  <si>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</si>
  <si>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</si>
  <si>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</si>
  <si>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</si>
  <si>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</si>
  <si>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</si>
  <si>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</si>
  <si>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</si>
  <si>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</si>
  <si>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</si>
  <si>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</si>
  <si>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</si>
  <si>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</si>
  <si>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</si>
  <si>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</si>
  <si>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</si>
  <si>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</si>
  <si>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</si>
  <si>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</si>
  <si>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</si>
  <si>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</si>
  <si>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</si>
  <si>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</si>
  <si>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</si>
  <si>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</si>
  <si>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</si>
  <si>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</si>
  <si>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</si>
  <si>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</si>
  <si>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</si>
  <si>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</si>
  <si>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</si>
  <si>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</si>
  <si>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</si>
  <si>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</si>
  <si>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</si>
  <si>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</si>
  <si>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</si>
  <si>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</si>
  <si>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</si>
  <si>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</si>
  <si>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</si>
  <si>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</si>
  <si>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</si>
  <si>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</si>
  <si>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</si>
  <si>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</si>
  <si>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</si>
  <si>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</si>
  <si>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</si>
  <si>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</si>
  <si>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</si>
  <si>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</si>
  <si>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</si>
  <si>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</si>
  <si>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</si>
  <si>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</si>
  <si>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</si>
  <si>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</si>
  <si>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</si>
  <si>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</si>
  <si>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</si>
  <si>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</si>
  <si>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</si>
  <si>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</si>
  <si>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</si>
  <si>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</si>
  <si>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</si>
  <si>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</si>
  <si>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</si>
  <si>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</si>
  <si>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</si>
  <si>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</si>
  <si>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</si>
  <si>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</si>
  <si>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</si>
  <si>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</si>
  <si>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</si>
  <si>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</si>
  <si>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</si>
  <si>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</si>
  <si>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</si>
  <si>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</si>
  <si>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</si>
  <si>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</si>
  <si>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</si>
  <si>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</si>
  <si>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</si>
  <si>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</si>
  <si>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</si>
  <si>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</si>
  <si>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</si>
  <si>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</si>
  <si>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</si>
  <si>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</si>
  <si>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</si>
  <si>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</si>
  <si>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</si>
  <si>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</si>
  <si>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</si>
  <si>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</si>
  <si>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</si>
  <si>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</si>
  <si>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</si>
  <si>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</si>
  <si>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</si>
  <si>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</si>
  <si>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</si>
  <si>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</si>
  <si>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</si>
  <si>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</si>
  <si>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</si>
  <si>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</si>
  <si>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</si>
  <si>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</si>
  <si>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</si>
  <si>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</si>
  <si>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10.69</t>
  </si>
  <si>
    <t>▲ 0.80</t>
  </si>
  <si>
    <t>▲ 20.93</t>
  </si>
  <si>
    <t>一般会計</t>
  </si>
  <si>
    <t>国民健康保険特別会計</t>
  </si>
  <si>
    <t>介護保険特別会計</t>
  </si>
  <si>
    <t>交流活性化事業特別会計</t>
  </si>
  <si>
    <t>簡易水道事業特別会計</t>
  </si>
  <si>
    <t>後期高齢者医療特別会計</t>
  </si>
  <si>
    <t>集落排水事業特別会計</t>
  </si>
  <si>
    <t>その他会計（赤字）</t>
  </si>
  <si>
    <t>その他会計（黒字）</t>
  </si>
  <si>
    <t>新潟県市町村総合事務組合【一般会計】</t>
    <phoneticPr fontId="2"/>
  </si>
  <si>
    <t>新潟県市町村総合事務組合【職員退職手当支給事業特別会計】</t>
    <phoneticPr fontId="2"/>
  </si>
  <si>
    <t>新潟県市町村総合事務組合【消防団員公務災害補償事業特別会計】</t>
    <phoneticPr fontId="2"/>
  </si>
  <si>
    <t>新潟県市町村総合事務組合【消防賞じゅつ金支給事業特別会計】</t>
    <phoneticPr fontId="2"/>
  </si>
  <si>
    <t>新潟県市町村総合事務組合【非常勤職員公務災害補償事業特別会計】</t>
    <phoneticPr fontId="2"/>
  </si>
  <si>
    <t>新潟県市町村総合事務組合【交通災害共済事業特別会計】</t>
    <phoneticPr fontId="2"/>
  </si>
  <si>
    <t>新潟県後期高齢者医療広域連合【一般会計】</t>
    <phoneticPr fontId="2"/>
  </si>
  <si>
    <t>新潟県後期高齢者医療広域連合【後期高齢者医療特別会計】</t>
    <phoneticPr fontId="2"/>
  </si>
  <si>
    <t>下越障害福祉事務組合【一般会計】</t>
    <phoneticPr fontId="2"/>
  </si>
  <si>
    <t>-</t>
    <phoneticPr fontId="2"/>
  </si>
  <si>
    <t>○</t>
    <phoneticPr fontId="11"/>
  </si>
  <si>
    <t>粟島汽船株式会社</t>
    <phoneticPr fontId="2"/>
  </si>
  <si>
    <t>-</t>
    <phoneticPr fontId="2"/>
  </si>
  <si>
    <t>開発整備基金</t>
    <rPh sb="0" eb="2">
      <t>カイハツ</t>
    </rPh>
    <rPh sb="2" eb="4">
      <t>セイビ</t>
    </rPh>
    <rPh sb="4" eb="6">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</si>
  <si>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</si>
  <si>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</si>
  <si>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ふるさと粟島応援基金</t>
    <rPh sb="4" eb="6">
      <t>アワシマ</t>
    </rPh>
    <rPh sb="6" eb="8">
      <t>オウエン</t>
    </rPh>
    <rPh sb="8" eb="10">
      <t>キキン</t>
    </rPh>
    <phoneticPr fontId="11"/>
  </si>
  <si>
    <t>災害救助基金</t>
    <rPh sb="0" eb="2">
      <t>サイガイ</t>
    </rPh>
    <rPh sb="2" eb="4">
      <t>キュウジョ</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</si>
  <si>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</si>
  <si>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</si>
  <si>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</si>
  <si>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</si>
  <si>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</si>
  <si>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</si>
  <si>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</si>
  <si>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</si>
  <si>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</si>
  <si>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</si>
  <si>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</si>
  <si>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マイナス、実質公債費比率は類似団体平均値よりも低く、これまで減少傾向にあったが、今後、ごみ処理施設や漁港等の大型施設の更新工事を予定しており、一般財源の多額の負担による基金残高の減少や、当該事業の実施に係る公債費の大幅な増加が見込まれる。そのため、将来負担比率、実質公債費率ともに悪化しないよう、償還財源確保等に努めながら、健全な財政運営を行っていきたい。</t>
    <phoneticPr fontId="5"/>
  </si>
  <si>
    <t>　債務償還可能年数と同様に、災害時等の財源確保のため、将来負担比率はマイナスを維持している。
　今後も、将来負担比率マイナス、有形固定資産減価償却率は緩やかに上昇する見込みであるが、類似団体並みに近づけるよう、長期寿命化対応を実施していく。</t>
    <rPh sb="10" eb="12">
      <t>ドウヨウ</t>
    </rPh>
    <rPh sb="14" eb="16">
      <t>サイガイ</t>
    </rPh>
    <rPh sb="16" eb="17">
      <t>ジ</t>
    </rPh>
    <rPh sb="17" eb="18">
      <t>トウ</t>
    </rPh>
    <rPh sb="19" eb="21">
      <t>ザイゲン</t>
    </rPh>
    <rPh sb="21" eb="23">
      <t>カクホ</t>
    </rPh>
    <rPh sb="27" eb="29">
      <t>ショウライ</t>
    </rPh>
    <rPh sb="29" eb="31">
      <t>フタン</t>
    </rPh>
    <rPh sb="31" eb="33">
      <t>ヒリツ</t>
    </rPh>
    <rPh sb="39" eb="41">
      <t>イジ</t>
    </rPh>
    <rPh sb="48" eb="50">
      <t>コンゴ</t>
    </rPh>
    <rPh sb="52" eb="54">
      <t>ショウライ</t>
    </rPh>
    <rPh sb="54" eb="56">
      <t>フタン</t>
    </rPh>
    <rPh sb="56" eb="58">
      <t>ヒリツ</t>
    </rPh>
    <rPh sb="63" eb="65">
      <t>ユウケイ</t>
    </rPh>
    <rPh sb="65" eb="67">
      <t>コテイ</t>
    </rPh>
    <rPh sb="67" eb="69">
      <t>シサン</t>
    </rPh>
    <rPh sb="69" eb="71">
      <t>ゲンカ</t>
    </rPh>
    <rPh sb="71" eb="73">
      <t>ショウキャク</t>
    </rPh>
    <rPh sb="73" eb="74">
      <t>リツ</t>
    </rPh>
    <rPh sb="75" eb="76">
      <t>ユル</t>
    </rPh>
    <rPh sb="79" eb="81">
      <t>ジョウショウ</t>
    </rPh>
    <rPh sb="83" eb="85">
      <t>ミコ</t>
    </rPh>
    <rPh sb="91" eb="93">
      <t>ルイジ</t>
    </rPh>
    <rPh sb="93" eb="95">
      <t>ダンタイ</t>
    </rPh>
    <rPh sb="95" eb="96">
      <t>ナ</t>
    </rPh>
    <rPh sb="98" eb="99">
      <t>チカ</t>
    </rPh>
    <rPh sb="105" eb="107">
      <t>チョウキ</t>
    </rPh>
    <rPh sb="107" eb="110">
      <t>ジュミョウカ</t>
    </rPh>
    <rPh sb="110" eb="112">
      <t>タイオウ</t>
    </rPh>
    <rPh sb="113" eb="11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</si>
</sst>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CBCD-4EA0-B1B0-8BAA61F811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861548</c:v>
                </c:pt>
                <c:pt idx="1">
                  <c:v>762757</c:v>
                </c:pt>
                <c:pt idx="2">
                  <c:v>395576</c:v>
                </c:pt>
                <c:pt idx="3">
                  <c:v>402190</c:v>
                </c:pt>
                <c:pt idx="4">
                  <c:v>621744</c:v>
                </c:pt>
              </c:numCache>
            </c:numRef>
          </c:val>
          <c:smooth val="0"/>
          <c:extLst>
            <c:ext xmlns:c16="http://schemas.microsoft.com/office/drawing/2014/chart" uri="{C3380CC4-5D6E-409C-BE32-E72D297353CC}">
              <c16:uniqueId val="{00000001-CBCD-4EA0-B1B0-8BAA61F81157}"/>
            </c:ext>
          </c:extLst>
        </c:ser>
        <c:dLbls>
          <c:showLegendKey val="0"/>
          <c:showVal val="0"/>
          <c:showCatName val="0"/>
          <c:showSerName val="0"/>
          <c:showPercent val="0"/>
          <c:showBubbleSize val="0"/>
        </c:dLbls>
        <c:marker val="1"/>
        <c:smooth val="0"/>
        <c:axId val="157979904"/>
        <c:axId val="157980288"/>
      </c:lineChart>
      <c:catAx>
        <c:axId val="15797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980288"/>
        <c:crosses val="autoZero"/>
        <c:auto val="1"/>
        <c:lblAlgn val="ctr"/>
        <c:lblOffset val="100"/>
        <c:tickLblSkip val="1"/>
        <c:tickMarkSkip val="1"/>
        <c:noMultiLvlLbl val="0"/>
      </c:catAx>
      <c:valAx>
        <c:axId val="15798028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97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29.39</c:v>
                </c:pt>
                <c:pt idx="1">
                  <c:v>18.690000000000001</c:v>
                </c:pt>
                <c:pt idx="2">
                  <c:v>25.8</c:v>
                </c:pt>
                <c:pt idx="3">
                  <c:v>26.53</c:v>
                </c:pt>
                <c:pt idx="4">
                  <c:v>28.08</c:v>
                </c:pt>
              </c:numCache>
            </c:numRef>
          </c:val>
          <c:extLst>
            <c:ext xmlns:c16="http://schemas.microsoft.com/office/drawing/2014/chart" uri="{C3380CC4-5D6E-409C-BE32-E72D297353CC}">
              <c16:uniqueId val="{00000000-B137-49CD-8128-A92B6E6EB3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102.51</c:v>
                </c:pt>
                <c:pt idx="1">
                  <c:v>102.46</c:v>
                </c:pt>
                <c:pt idx="2">
                  <c:v>96.76</c:v>
                </c:pt>
                <c:pt idx="3">
                  <c:v>102.48</c:v>
                </c:pt>
                <c:pt idx="4">
                  <c:v>77.69</c:v>
                </c:pt>
              </c:numCache>
            </c:numRef>
          </c:val>
          <c:extLst>
            <c:ext xmlns:c16="http://schemas.microsoft.com/office/drawing/2014/chart" uri="{C3380CC4-5D6E-409C-BE32-E72D297353CC}">
              <c16:uniqueId val="{00000001-B137-49CD-8128-A92B6E6EB3E3}"/>
            </c:ext>
          </c:extLst>
        </c:ser>
        <c:dLbls>
          <c:showLegendKey val="0"/>
          <c:showVal val="0"/>
          <c:showCatName val="0"/>
          <c:showSerName val="0"/>
          <c:showPercent val="0"/>
          <c:showBubbleSize val="0"/>
        </c:dLbls>
        <c:gapWidth val="250"/>
        <c:overlap val="100"/>
        <c:axId val="432287264"/>
        <c:axId val="43372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7.43</c:v>
                </c:pt>
                <c:pt idx="1">
                  <c:v>-10.69</c:v>
                </c:pt>
                <c:pt idx="2">
                  <c:v>8.15</c:v>
                </c:pt>
                <c:pt idx="3">
                  <c:v>-0.8</c:v>
                </c:pt>
                <c:pt idx="4">
                  <c:v>-20.93</c:v>
                </c:pt>
              </c:numCache>
            </c:numRef>
          </c:val>
          <c:smooth val="0"/>
          <c:extLst>
            <c:ext xmlns:c16="http://schemas.microsoft.com/office/drawing/2014/chart" uri="{C3380CC4-5D6E-409C-BE32-E72D297353CC}">
              <c16:uniqueId val="{00000002-B137-49CD-8128-A92B6E6EB3E3}"/>
            </c:ext>
          </c:extLst>
        </c:ser>
        <c:dLbls>
          <c:showLegendKey val="0"/>
          <c:showVal val="0"/>
          <c:showCatName val="0"/>
          <c:showSerName val="0"/>
          <c:showPercent val="0"/>
          <c:showBubbleSize val="0"/>
        </c:dLbls>
        <c:marker val="1"/>
        <c:smooth val="0"/>
        <c:axId val="432287264"/>
        <c:axId val="433729344"/>
      </c:lineChart>
      <c:catAx>
        <c:axId val="43228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729344"/>
        <c:crosses val="autoZero"/>
        <c:auto val="1"/>
        <c:lblAlgn val="ctr"/>
        <c:lblOffset val="100"/>
        <c:tickLblSkip val="1"/>
        <c:tickMarkSkip val="1"/>
        <c:noMultiLvlLbl val="0"/>
      </c:catAx>
      <c:valAx>
        <c:axId val="43372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8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97-4467-AD0C-6D72F1AC89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97-4467-AD0C-6D72F1AC89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97-4467-AD0C-6D72F1AC898D}"/>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0.66</c:v>
                </c:pt>
                <c:pt idx="2">
                  <c:v>#N/A</c:v>
                </c:pt>
                <c:pt idx="3">
                  <c:v>0.42</c:v>
                </c:pt>
                <c:pt idx="4">
                  <c:v>#N/A</c:v>
                </c:pt>
                <c:pt idx="5">
                  <c:v>0.65</c:v>
                </c:pt>
                <c:pt idx="6">
                  <c:v>#N/A</c:v>
                </c:pt>
                <c:pt idx="7">
                  <c:v>0.4</c:v>
                </c:pt>
                <c:pt idx="8">
                  <c:v>#N/A</c:v>
                </c:pt>
                <c:pt idx="9">
                  <c:v>0.03</c:v>
                </c:pt>
              </c:numCache>
            </c:numRef>
          </c:val>
          <c:extLst>
            <c:ext xmlns:c16="http://schemas.microsoft.com/office/drawing/2014/chart" uri="{C3380CC4-5D6E-409C-BE32-E72D297353CC}">
              <c16:uniqueId val="{00000003-6C97-4467-AD0C-6D72F1AC89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0.18</c:v>
                </c:pt>
                <c:pt idx="4">
                  <c:v>#N/A</c:v>
                </c:pt>
                <c:pt idx="5">
                  <c:v>0.09</c:v>
                </c:pt>
                <c:pt idx="6">
                  <c:v>#N/A</c:v>
                </c:pt>
                <c:pt idx="7">
                  <c:v>0.14000000000000001</c:v>
                </c:pt>
                <c:pt idx="8">
                  <c:v>#N/A</c:v>
                </c:pt>
                <c:pt idx="9">
                  <c:v>0.15</c:v>
                </c:pt>
              </c:numCache>
            </c:numRef>
          </c:val>
          <c:extLst>
            <c:ext xmlns:c16="http://schemas.microsoft.com/office/drawing/2014/chart" uri="{C3380CC4-5D6E-409C-BE32-E72D297353CC}">
              <c16:uniqueId val="{00000004-6C97-4467-AD0C-6D72F1AC898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0.54</c:v>
                </c:pt>
                <c:pt idx="2">
                  <c:v>#N/A</c:v>
                </c:pt>
                <c:pt idx="3">
                  <c:v>0.33</c:v>
                </c:pt>
                <c:pt idx="4">
                  <c:v>#N/A</c:v>
                </c:pt>
                <c:pt idx="5">
                  <c:v>0.83</c:v>
                </c:pt>
                <c:pt idx="6">
                  <c:v>#N/A</c:v>
                </c:pt>
                <c:pt idx="7">
                  <c:v>0.45</c:v>
                </c:pt>
                <c:pt idx="8">
                  <c:v>#N/A</c:v>
                </c:pt>
                <c:pt idx="9">
                  <c:v>0.16</c:v>
                </c:pt>
              </c:numCache>
            </c:numRef>
          </c:val>
          <c:extLst>
            <c:ext xmlns:c16="http://schemas.microsoft.com/office/drawing/2014/chart" uri="{C3380CC4-5D6E-409C-BE32-E72D297353CC}">
              <c16:uniqueId val="{00000005-6C97-4467-AD0C-6D72F1AC898D}"/>
            </c:ext>
          </c:extLst>
        </c:ser>
        <c:ser>
          <c:idx val="6"/>
          <c:order val="6"/>
          <c:tx>
            <c:strRef>
              <c:f>データシート!$A$33</c:f>
              <c:strCache>
                <c:ptCount val="1"/>
                <c:pt idx="0">
                  <c:v>交流活性化事業特別会計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0.42</c:v>
                </c:pt>
                <c:pt idx="6">
                  <c:v>#N/A</c:v>
                </c:pt>
                <c:pt idx="7">
                  <c:v>0.23</c:v>
                </c:pt>
                <c:pt idx="8">
                  <c:v>#N/A</c:v>
                </c:pt>
                <c:pt idx="9">
                  <c:v>0.89</c:v>
                </c:pt>
              </c:numCache>
            </c:numRef>
          </c:val>
          <c:extLst>
            <c:ext xmlns:c16="http://schemas.microsoft.com/office/drawing/2014/chart" uri="{C3380CC4-5D6E-409C-BE32-E72D297353CC}">
              <c16:uniqueId val="{00000006-6C97-4467-AD0C-6D72F1AC89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2.83</c:v>
                </c:pt>
                <c:pt idx="2">
                  <c:v>#N/A</c:v>
                </c:pt>
                <c:pt idx="3">
                  <c:v>3.24</c:v>
                </c:pt>
                <c:pt idx="4">
                  <c:v>#N/A</c:v>
                </c:pt>
                <c:pt idx="5">
                  <c:v>3.21</c:v>
                </c:pt>
                <c:pt idx="6">
                  <c:v>#N/A</c:v>
                </c:pt>
                <c:pt idx="7">
                  <c:v>2.4300000000000002</c:v>
                </c:pt>
                <c:pt idx="8">
                  <c:v>#N/A</c:v>
                </c:pt>
                <c:pt idx="9">
                  <c:v>1.6</c:v>
                </c:pt>
              </c:numCache>
            </c:numRef>
          </c:val>
          <c:extLst>
            <c:ext xmlns:c16="http://schemas.microsoft.com/office/drawing/2014/chart" uri="{C3380CC4-5D6E-409C-BE32-E72D297353CC}">
              <c16:uniqueId val="{00000007-6C97-4467-AD0C-6D72F1AC898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c:v>
                </c:pt>
                <c:pt idx="2">
                  <c:v>#N/A</c:v>
                </c:pt>
                <c:pt idx="3">
                  <c:v>2.88</c:v>
                </c:pt>
                <c:pt idx="4">
                  <c:v>#N/A</c:v>
                </c:pt>
                <c:pt idx="5">
                  <c:v>2.96</c:v>
                </c:pt>
                <c:pt idx="6">
                  <c:v>#N/A</c:v>
                </c:pt>
                <c:pt idx="7">
                  <c:v>0.56999999999999995</c:v>
                </c:pt>
                <c:pt idx="8">
                  <c:v>#N/A</c:v>
                </c:pt>
                <c:pt idx="9">
                  <c:v>3.01</c:v>
                </c:pt>
              </c:numCache>
            </c:numRef>
          </c:val>
          <c:extLst>
            <c:ext xmlns:c16="http://schemas.microsoft.com/office/drawing/2014/chart" uri="{C3380CC4-5D6E-409C-BE32-E72D297353CC}">
              <c16:uniqueId val="{00000008-6C97-4467-AD0C-6D72F1AC89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29.39</c:v>
                </c:pt>
                <c:pt idx="2">
                  <c:v>#N/A</c:v>
                </c:pt>
                <c:pt idx="3">
                  <c:v>3.26</c:v>
                </c:pt>
                <c:pt idx="4">
                  <c:v>#N/A</c:v>
                </c:pt>
                <c:pt idx="5">
                  <c:v>4.8499999999999996</c:v>
                </c:pt>
                <c:pt idx="6">
                  <c:v>#N/A</c:v>
                </c:pt>
                <c:pt idx="7">
                  <c:v>26.29</c:v>
                </c:pt>
                <c:pt idx="8">
                  <c:v>#N/A</c:v>
                </c:pt>
                <c:pt idx="9">
                  <c:v>27.18</c:v>
                </c:pt>
              </c:numCache>
            </c:numRef>
          </c:val>
          <c:extLst>
            <c:ext xmlns:c16="http://schemas.microsoft.com/office/drawing/2014/chart" uri="{C3380CC4-5D6E-409C-BE32-E72D297353CC}">
              <c16:uniqueId val="{00000009-6C97-4467-AD0C-6D72F1AC898D}"/>
            </c:ext>
          </c:extLst>
        </c:ser>
        <c:dLbls>
          <c:showLegendKey val="0"/>
          <c:showVal val="0"/>
          <c:showCatName val="0"/>
          <c:showSerName val="0"/>
          <c:showPercent val="0"/>
          <c:showBubbleSize val="0"/>
        </c:dLbls>
        <c:gapWidth val="150"/>
        <c:overlap val="100"/>
        <c:axId val="439173136"/>
        <c:axId val="227318616"/>
      </c:barChart>
      <c:catAx>
        <c:axId val="43917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318616"/>
        <c:crosses val="autoZero"/>
        <c:auto val="1"/>
        <c:lblAlgn val="ctr"/>
        <c:lblOffset val="100"/>
        <c:tickLblSkip val="1"/>
        <c:tickMarkSkip val="1"/>
        <c:noMultiLvlLbl val="0"/>
      </c:catAx>
      <c:valAx>
        <c:axId val="22731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7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c:v>
                </c:pt>
                <c:pt idx="5">
                  <c:v>80</c:v>
                </c:pt>
                <c:pt idx="8">
                  <c:v>79</c:v>
                </c:pt>
                <c:pt idx="11">
                  <c:v>80</c:v>
                </c:pt>
                <c:pt idx="14">
                  <c:v>83</c:v>
                </c:pt>
              </c:numCache>
            </c:numRef>
          </c:val>
          <c:extLst>
            <c:ext xmlns:c16="http://schemas.microsoft.com/office/drawing/2014/chart" uri="{C3380CC4-5D6E-409C-BE32-E72D297353CC}">
              <c16:uniqueId val="{00000000-16A1-48DF-9D7F-A3D6B3187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A1-48DF-9D7F-A3D6B3187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3</c:v>
                </c:pt>
                <c:pt idx="6">
                  <c:v>7</c:v>
                </c:pt>
                <c:pt idx="9">
                  <c:v>5</c:v>
                </c:pt>
                <c:pt idx="12">
                  <c:v>4</c:v>
                </c:pt>
              </c:numCache>
            </c:numRef>
          </c:val>
          <c:extLst>
            <c:ext xmlns:c16="http://schemas.microsoft.com/office/drawing/2014/chart" uri="{C3380CC4-5D6E-409C-BE32-E72D297353CC}">
              <c16:uniqueId val="{00000002-16A1-48DF-9D7F-A3D6B3187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3</c:v>
                </c:pt>
                <c:pt idx="6">
                  <c:v>3</c:v>
                </c:pt>
                <c:pt idx="9">
                  <c:v>3</c:v>
                </c:pt>
                <c:pt idx="12">
                  <c:v>4</c:v>
                </c:pt>
              </c:numCache>
            </c:numRef>
          </c:val>
          <c:extLst>
            <c:ext xmlns:c16="http://schemas.microsoft.com/office/drawing/2014/chart" uri="{C3380CC4-5D6E-409C-BE32-E72D297353CC}">
              <c16:uniqueId val="{00000003-16A1-48DF-9D7F-A3D6B3187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4-16A1-48DF-9D7F-A3D6B3187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A1-48DF-9D7F-A3D6B3187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1-48DF-9D7F-A3D6B3187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c:v>
                </c:pt>
                <c:pt idx="3">
                  <c:v>101</c:v>
                </c:pt>
                <c:pt idx="6">
                  <c:v>100</c:v>
                </c:pt>
                <c:pt idx="9">
                  <c:v>90</c:v>
                </c:pt>
                <c:pt idx="12">
                  <c:v>98</c:v>
                </c:pt>
              </c:numCache>
            </c:numRef>
          </c:val>
          <c:extLst>
            <c:ext xmlns:c16="http://schemas.microsoft.com/office/drawing/2014/chart" uri="{C3380CC4-5D6E-409C-BE32-E72D297353CC}">
              <c16:uniqueId val="{00000007-16A1-48DF-9D7F-A3D6B31876E4}"/>
            </c:ext>
          </c:extLst>
        </c:ser>
        <c:dLbls>
          <c:showLegendKey val="0"/>
          <c:showVal val="0"/>
          <c:showCatName val="0"/>
          <c:showSerName val="0"/>
          <c:showPercent val="0"/>
          <c:showBubbleSize val="0"/>
        </c:dLbls>
        <c:gapWidth val="100"/>
        <c:overlap val="100"/>
        <c:axId val="225551992"/>
        <c:axId val="435223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c:v>
                </c:pt>
                <c:pt idx="2">
                  <c:v>#N/A</c:v>
                </c:pt>
                <c:pt idx="3">
                  <c:v>#N/A</c:v>
                </c:pt>
                <c:pt idx="4">
                  <c:v>28</c:v>
                </c:pt>
                <c:pt idx="5">
                  <c:v>#N/A</c:v>
                </c:pt>
                <c:pt idx="6">
                  <c:v>#N/A</c:v>
                </c:pt>
                <c:pt idx="7">
                  <c:v>32</c:v>
                </c:pt>
                <c:pt idx="8">
                  <c:v>#N/A</c:v>
                </c:pt>
                <c:pt idx="9">
                  <c:v>#N/A</c:v>
                </c:pt>
                <c:pt idx="10">
                  <c:v>19</c:v>
                </c:pt>
                <c:pt idx="11">
                  <c:v>#N/A</c:v>
                </c:pt>
                <c:pt idx="12">
                  <c:v>#N/A</c:v>
                </c:pt>
                <c:pt idx="13">
                  <c:v>25</c:v>
                </c:pt>
                <c:pt idx="14">
                  <c:v>#N/A</c:v>
                </c:pt>
              </c:numCache>
            </c:numRef>
          </c:val>
          <c:smooth val="0"/>
          <c:extLst>
            <c:ext xmlns:c16="http://schemas.microsoft.com/office/drawing/2014/chart" uri="{C3380CC4-5D6E-409C-BE32-E72D297353CC}">
              <c16:uniqueId val="{00000008-16A1-48DF-9D7F-A3D6B31876E4}"/>
            </c:ext>
          </c:extLst>
        </c:ser>
        <c:dLbls>
          <c:showLegendKey val="0"/>
          <c:showVal val="0"/>
          <c:showCatName val="0"/>
          <c:showSerName val="0"/>
          <c:showPercent val="0"/>
          <c:showBubbleSize val="0"/>
        </c:dLbls>
        <c:marker val="1"/>
        <c:smooth val="0"/>
        <c:axId val="225551992"/>
        <c:axId val="435223928"/>
      </c:lineChart>
      <c:catAx>
        <c:axId val="22555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223928"/>
        <c:crosses val="autoZero"/>
        <c:auto val="1"/>
        <c:lblAlgn val="ctr"/>
        <c:lblOffset val="100"/>
        <c:tickLblSkip val="1"/>
        <c:tickMarkSkip val="1"/>
        <c:noMultiLvlLbl val="0"/>
      </c:catAx>
      <c:valAx>
        <c:axId val="435223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5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695</c:v>
                </c:pt>
                <c:pt idx="5">
                  <c:v>700</c:v>
                </c:pt>
                <c:pt idx="8">
                  <c:v>434</c:v>
                </c:pt>
                <c:pt idx="11">
                  <c:v>414</c:v>
                </c:pt>
                <c:pt idx="14">
                  <c:v>413</c:v>
                </c:pt>
              </c:numCache>
            </c:numRef>
          </c:val>
          <c:extLst>
            <c:ext xmlns:c16="http://schemas.microsoft.com/office/drawing/2014/chart" uri="{C3380CC4-5D6E-409C-BE32-E72D297353CC}">
              <c16:uniqueId val="{00000000-DEC0-4C56-832F-2578CE54E9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c:v>
                </c:pt>
                <c:pt idx="5">
                  <c:v>86</c:v>
                </c:pt>
                <c:pt idx="8">
                  <c:v>74</c:v>
                </c:pt>
                <c:pt idx="11">
                  <c:v>56</c:v>
                </c:pt>
                <c:pt idx="14">
                  <c:v>80</c:v>
                </c:pt>
              </c:numCache>
            </c:numRef>
          </c:val>
          <c:extLst>
            <c:ext xmlns:c16="http://schemas.microsoft.com/office/drawing/2014/chart" uri="{C3380CC4-5D6E-409C-BE32-E72D297353CC}">
              <c16:uniqueId val="{00000001-DEC0-4C56-832F-2578CE54E9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785</c:v>
                </c:pt>
                <c:pt idx="5">
                  <c:v>785</c:v>
                </c:pt>
                <c:pt idx="8">
                  <c:v>786</c:v>
                </c:pt>
                <c:pt idx="11">
                  <c:v>784</c:v>
                </c:pt>
                <c:pt idx="14">
                  <c:v>661</c:v>
                </c:pt>
              </c:numCache>
            </c:numRef>
          </c:val>
          <c:extLst>
            <c:ext xmlns:c16="http://schemas.microsoft.com/office/drawing/2014/chart" uri="{C3380CC4-5D6E-409C-BE32-E72D297353CC}">
              <c16:uniqueId val="{00000002-DEC0-4C56-832F-2578CE54E9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C0-4C56-832F-2578CE54E9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C0-4C56-832F-2578CE54E9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45</c:v>
                </c:pt>
                <c:pt idx="3">
                  <c:v>33</c:v>
                </c:pt>
                <c:pt idx="6">
                  <c:v>27</c:v>
                </c:pt>
                <c:pt idx="9">
                  <c:v>21</c:v>
                </c:pt>
                <c:pt idx="12">
                  <c:v>15</c:v>
                </c:pt>
              </c:numCache>
            </c:numRef>
          </c:val>
          <c:extLst>
            <c:ext xmlns:c16="http://schemas.microsoft.com/office/drawing/2014/chart" uri="{C3380CC4-5D6E-409C-BE32-E72D297353CC}">
              <c16:uniqueId val="{00000005-DEC0-4C56-832F-2578CE54E9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c:v>
                </c:pt>
                <c:pt idx="3">
                  <c:v>172</c:v>
                </c:pt>
                <c:pt idx="6">
                  <c:v>127</c:v>
                </c:pt>
                <c:pt idx="9">
                  <c:v>0</c:v>
                </c:pt>
                <c:pt idx="12">
                  <c:v>97</c:v>
                </c:pt>
              </c:numCache>
            </c:numRef>
          </c:val>
          <c:extLst>
            <c:ext xmlns:c16="http://schemas.microsoft.com/office/drawing/2014/chart" uri="{C3380CC4-5D6E-409C-BE32-E72D297353CC}">
              <c16:uniqueId val="{00000006-DEC0-4C56-832F-2578CE54E9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3</c:v>
                </c:pt>
                <c:pt idx="6">
                  <c:v>3</c:v>
                </c:pt>
                <c:pt idx="9">
                  <c:v>6</c:v>
                </c:pt>
                <c:pt idx="12">
                  <c:v>26</c:v>
                </c:pt>
              </c:numCache>
            </c:numRef>
          </c:val>
          <c:extLst>
            <c:ext xmlns:c16="http://schemas.microsoft.com/office/drawing/2014/chart" uri="{C3380CC4-5D6E-409C-BE32-E72D297353CC}">
              <c16:uniqueId val="{00000007-DEC0-4C56-832F-2578CE54E9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c:v>
                </c:pt>
                <c:pt idx="3">
                  <c:v>14</c:v>
                </c:pt>
                <c:pt idx="6">
                  <c:v>10</c:v>
                </c:pt>
                <c:pt idx="9">
                  <c:v>8</c:v>
                </c:pt>
                <c:pt idx="12">
                  <c:v>5</c:v>
                </c:pt>
              </c:numCache>
            </c:numRef>
          </c:val>
          <c:extLst>
            <c:ext xmlns:c16="http://schemas.microsoft.com/office/drawing/2014/chart" uri="{C3380CC4-5D6E-409C-BE32-E72D297353CC}">
              <c16:uniqueId val="{00000008-DEC0-4C56-832F-2578CE54E9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5</c:v>
                </c:pt>
                <c:pt idx="6">
                  <c:v>7</c:v>
                </c:pt>
                <c:pt idx="9">
                  <c:v>5</c:v>
                </c:pt>
                <c:pt idx="12">
                  <c:v>4</c:v>
                </c:pt>
              </c:numCache>
            </c:numRef>
          </c:val>
          <c:extLst>
            <c:ext xmlns:c16="http://schemas.microsoft.com/office/drawing/2014/chart" uri="{C3380CC4-5D6E-409C-BE32-E72D297353CC}">
              <c16:uniqueId val="{00000009-DEC0-4C56-832F-2578CE54E9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874</c:v>
                </c:pt>
                <c:pt idx="3">
                  <c:v>862</c:v>
                </c:pt>
                <c:pt idx="6">
                  <c:v>817</c:v>
                </c:pt>
                <c:pt idx="9">
                  <c:v>791</c:v>
                </c:pt>
                <c:pt idx="12">
                  <c:v>762</c:v>
                </c:pt>
              </c:numCache>
            </c:numRef>
          </c:val>
          <c:extLst>
            <c:ext xmlns:c16="http://schemas.microsoft.com/office/drawing/2014/chart" uri="{C3380CC4-5D6E-409C-BE32-E72D297353CC}">
              <c16:uniqueId val="{0000000A-DEC0-4C56-832F-2578CE54E96F}"/>
            </c:ext>
          </c:extLst>
        </c:ser>
        <c:dLbls>
          <c:showLegendKey val="0"/>
          <c:showVal val="0"/>
          <c:showCatName val="0"/>
          <c:showSerName val="0"/>
          <c:showPercent val="0"/>
          <c:showBubbleSize val="0"/>
        </c:dLbls>
        <c:gapWidth val="100"/>
        <c:overlap val="100"/>
        <c:axId val="227180256"/>
        <c:axId val="43981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C0-4C56-832F-2578CE54E96F}"/>
            </c:ext>
          </c:extLst>
        </c:ser>
        <c:dLbls>
          <c:showLegendKey val="0"/>
          <c:showVal val="0"/>
          <c:showCatName val="0"/>
          <c:showSerName val="0"/>
          <c:showPercent val="0"/>
          <c:showBubbleSize val="0"/>
        </c:dLbls>
        <c:marker val="1"/>
        <c:smooth val="0"/>
        <c:axId val="227180256"/>
        <c:axId val="439813552"/>
      </c:lineChart>
      <c:catAx>
        <c:axId val="2271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813552"/>
        <c:crosses val="autoZero"/>
        <c:auto val="1"/>
        <c:lblAlgn val="ctr"/>
        <c:lblOffset val="100"/>
        <c:tickLblSkip val="1"/>
        <c:tickMarkSkip val="1"/>
        <c:noMultiLvlLbl val="0"/>
      </c:catAx>
      <c:valAx>
        <c:axId val="43981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450</c:v>
                </c:pt>
                <c:pt idx="1">
                  <c:v>450</c:v>
                </c:pt>
                <c:pt idx="2">
                  <c:v>340</c:v>
                </c:pt>
              </c:numCache>
            </c:numRef>
          </c:val>
          <c:extLst>
            <c:ext xmlns:c16="http://schemas.microsoft.com/office/drawing/2014/chart" uri="{C3380CC4-5D6E-409C-BE32-E72D297353CC}">
              <c16:uniqueId val="{00000000-8324-4211-98DB-EB618ABAC1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324-4211-98DB-EB618ABAC1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c:v>
                </c:pt>
                <c:pt idx="1">
                  <c:v>252</c:v>
                </c:pt>
                <c:pt idx="2">
                  <c:v>253</c:v>
                </c:pt>
              </c:numCache>
            </c:numRef>
          </c:val>
          <c:extLst>
            <c:ext xmlns:c16="http://schemas.microsoft.com/office/drawing/2014/chart" uri="{C3380CC4-5D6E-409C-BE32-E72D297353CC}">
              <c16:uniqueId val="{00000002-8324-4211-98DB-EB618ABAC129}"/>
            </c:ext>
          </c:extLst>
        </c:ser>
        <c:dLbls>
          <c:showLegendKey val="0"/>
          <c:showVal val="0"/>
          <c:showCatName val="0"/>
          <c:showSerName val="0"/>
          <c:showPercent val="0"/>
          <c:showBubbleSize val="0"/>
        </c:dLbls>
        <c:gapWidth val="120"/>
        <c:overlap val="100"/>
        <c:axId val="436620296"/>
        <c:axId val="436620688"/>
      </c:barChart>
      <c:catAx>
        <c:axId val="43662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620688"/>
        <c:crosses val="autoZero"/>
        <c:auto val="1"/>
        <c:lblAlgn val="ctr"/>
        <c:lblOffset val="100"/>
        <c:tickLblSkip val="1"/>
        <c:tickMarkSkip val="1"/>
        <c:noMultiLvlLbl val="0"/>
      </c:catAx>
      <c:valAx>
        <c:axId val="436620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62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{6340AC12-BEFC-475F-B0B9-CE20E527EA60}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C2A-4780-BBF3-40FB11712C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{7E169D59-D7A6-4036-9BCC-94BFAF2C16B1}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2A-4780-BBF3-40FB11712C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{0116A0A7-1ADA-4A0B-9F6C-6EAEDD31CBCB}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2A-4780-BBF3-40FB11712C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{8267D85D-0AC1-4B63-BB23-5A1C0C5BB4A8}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2A-4780-BBF3-40FB11712C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{7E8F66AA-FEB9-4C81-BFB8-9383C669137B}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2A-4780-BBF3-40FB11712C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{973C0B2C-B181-431D-991E-AD7359EABFCD}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C2A-4780-BBF3-40FB11712C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{985F6888-1975-4151-9516-DEFFC656C1A2}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C2A-4780-BBF3-40FB11712C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{A8F863C0-3521-40FB-BB99-6DE4112B2CBA}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C2A-4780-BBF3-40FB11712C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{A3CCC74E-0EB7-4E4D-B8D9-3D11BD480A28}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C2A-4780-BBF3-40FB11712C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2A-4780-BBF3-40FB11712C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{F09028AE-3F6F-49D8-9FF8-DE69DBF560E8}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C2A-4780-BBF3-40FB11712C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{CE23E183-9F59-4A00-8087-1A95DF444BDD}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2A-4780-BBF3-40FB11712C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{89EECE64-E4EA-4AFB-B528-2BBEB0C1ADA6}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2A-4780-BBF3-40FB11712C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{4A8D37A4-DE55-4FAE-A7B7-9000B2CA43BE}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2A-4780-BBF3-40FB11712C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{09751882-EA94-4F3E-AD22-9417D2171278}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2A-4780-BBF3-40FB11712C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{EDE2CCFF-AC15-4EAB-AF38-11AFB5B2C7F0}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C2A-4780-BBF3-40FB11712C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{66AAF76B-FB2C-40F1-9859-FCC0944DAC2A}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C2A-4780-BBF3-40FB11712C7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{DD6B4018-EA38-46C6-80DD-EF3B012903D1}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C2A-4780-BBF3-40FB11712C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{E1D30A99-8905-4F18-8ED5-5BF03ED01CB4}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C2A-4780-BBF3-40FB11712C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C2A-4780-BBF3-40FB11712C7D}"/>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{C87180CB-993B-4100-BEAD-EF20080BBFE7}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FDF-45DD-863C-CB89072FA0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{9342D36E-5CE1-4D0F-860F-228293326C81}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DF-45DD-863C-CB89072FA0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{E22D2B5F-C39E-4B56-AB0A-B5CEEDBC2871}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DF-45DD-863C-CB89072FA0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{9FB06842-6E7A-4ADA-B7E0-DEE816D6A58B}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DF-45DD-863C-CB89072FA0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{1A26671A-96CE-4C39-A8F6-1563BED915C8}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DF-45DD-863C-CB89072FA03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{D753723D-BE87-4146-BEED-03BE8FF51A13}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FDF-45DD-863C-CB89072FA03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{1543DE74-1FC0-4A88-8D57-9C1C58CF62F6}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FDF-45DD-863C-CB89072FA03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{90AC37C2-AD88-418F-B574-5083EECD5EDE}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FDF-45DD-863C-CB89072FA03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{7E9F89C2-16BA-4C94-A8E9-14D52E8AEDCC}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FDF-45DD-863C-CB89072FA0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6.1</c:v>
                </c:pt>
                <c:pt idx="16">
                  <c:v>7.1</c:v>
                </c:pt>
                <c:pt idx="24">
                  <c:v>5</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DF-45DD-863C-CB89072FA0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{B3AA0789-C705-4FC1-BAE9-4FE7D3704829}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FDF-45DD-863C-CB89072FA0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{C5BCAE32-42D1-40E4-B51A-A60CFA891CB8}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DF-45DD-863C-CB89072FA0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{04A6E88D-9A7E-4492-9D19-9A9F298C1A35}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DF-45DD-863C-CB89072FA0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{C479425A-64E6-4FE6-B03E-D7910B529999}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DF-45DD-863C-CB89072FA0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{65710ECA-8946-4E8D-B107-A1218867A180}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DF-45DD-863C-CB89072FA03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{0CE3E4FB-BDFD-4819-BE6C-2173BC7DCF33}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FDF-45DD-863C-CB89072FA03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{D7CFF392-55F4-4132-886D-6D21A8C5BFDF}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FDF-45DD-863C-CB89072FA03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{E6E3FCDD-77B0-49DD-9E4C-5E5A3726EF65}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FDF-45DD-863C-CB89072FA03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{76FF8406-61C7-4835-B2BA-8B7F4E674FD3}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FDF-45DD-863C-CB89072FA0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DF-45DD-863C-CB89072FA036}"/>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ここ数年</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施策により増加傾向</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あった人口</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現在</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では横ばい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傾向にあるが、</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高齢化率</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よりも</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おり、若い世代の</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UI</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ターン者が増えている。しかし、依然として、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景気回復の兆しは見えず、村税</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横ばいで推移し、類似団体平均</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比較</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しても</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0.09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ポイント下回っている。また、村内に大きな企業</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なく、村の基幹産業である観光業は平成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年の観光客の入込み数</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は約</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２万人</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となり、昨年とほぼ変わらない状況である。</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さらに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、漁業においては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漁獲量</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や後継者不足により、産業の不振が続いており、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漁業・観光業ともに衰退傾向にあるため、</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村税の増収を見込める状況にはなく、財政基盤が脆弱な当村においては、限られ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財源を確実に確保するため、村税や使用料及び利用料の収納に向け、滞納</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者を出さないよう</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歳入確保に努めてい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く必要があ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1694</xdr:rowOff>
    </xdr:from>
    <xdr:to>
      <xdr:col>23</xdr:col>
      <xdr:colOff>133350</xdr:colOff>
      <xdr:row>45</xdr:row>
      <xdr:rowOff>1694</xdr:rowOff>
    </xdr:to>
    <xdr:cxnSp macro="">
      <xdr:nvCxnSpPr>
        <xdr:cNvPr id="68" name="直線コネクタ 67"/>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ここ５年の中では経常収支比率が</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84.7</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％と高く、</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類似団体平均と比べても</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状況となった。</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れは、近年、看護師の人材確保が非常に難しくなっているため、医療職の給料表を国の基準よりも高めに設定したことと、看護職を２人体制から３人体制にしたためであり、その分、義務的経費である人件費が</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増加した。また、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年度に過疎対策事業債として借入れた地域活力基盤創造事業水産物供給基盤整備事業（高速船建造）の元金償還が平成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年度より開始したこともあって、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公債費が</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9.6</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今後は起債の新規発行抑制に努めると同時に、物件費の削減や事務事業の更なる見直しを進め、行財政改革への取り組みを通じて義務的経費の削減に努め</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ていく必要がある。</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22134</xdr:rowOff>
    </xdr:from>
    <xdr:to>
      <xdr:col>23</xdr:col>
      <xdr:colOff>133350</xdr:colOff>
      <xdr:row>64</xdr:row>
      <xdr:rowOff>156573</xdr:rowOff>
    </xdr:to>
    <xdr:cxnSp macro="">
      <xdr:nvCxnSpPr>
        <xdr:cNvPr id="133" name="直線コネクタ 132"/>
        <xdr:cNvCxnSpPr/>
      </xdr:nvCxnSpPr>
      <xdr:spPr>
        <a:xfrm>
          <a:off x="4114800" y="10994934"/>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22134</xdr:rowOff>
    </xdr:from>
    <xdr:to>
      <xdr:col>19</xdr:col>
      <xdr:colOff>133350</xdr:colOff>
      <xdr:row>64</xdr:row>
      <xdr:rowOff>73841</xdr:rowOff>
    </xdr:to>
    <xdr:cxnSp macro="">
      <xdr:nvCxnSpPr>
        <xdr:cNvPr id="136" name="直線コネクタ 135"/>
        <xdr:cNvCxnSpPr/>
      </xdr:nvCxnSpPr>
      <xdr:spPr>
        <a:xfrm flipV="1">
          <a:off x="3225800" y="1099493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64</xdr:row>
      <xdr:rowOff>73841</xdr:rowOff>
    </xdr:to>
    <xdr:cxnSp macro="">
      <xdr:nvCxnSpPr>
        <xdr:cNvPr id="139" name="直線コネクタ 138"/>
        <xdr:cNvCxnSpPr/>
      </xdr:nvCxnSpPr>
      <xdr:spPr>
        <a:xfrm>
          <a:off x="2336800" y="1096046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69487</xdr:rowOff>
    </xdr:from>
    <xdr:to>
      <xdr:col>11</xdr:col>
      <xdr:colOff>31750</xdr:colOff>
      <xdr:row>63</xdr:row>
      <xdr:rowOff>159113</xdr:rowOff>
    </xdr:to>
    <xdr:cxnSp macro="">
      <xdr:nvCxnSpPr>
        <xdr:cNvPr id="142" name="直線コネクタ 141"/>
        <xdr:cNvCxnSpPr/>
      </xdr:nvCxnSpPr>
      <xdr:spPr>
        <a:xfrm>
          <a:off x="1447800" y="108708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2" name="楕円 151"/>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3" name="財政構造の弾力性該当値テキスト"/>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142784</xdr:rowOff>
    </xdr:from>
    <xdr:to>
      <xdr:col>19</xdr:col>
      <xdr:colOff>184150</xdr:colOff>
      <xdr:row>64</xdr:row>
      <xdr:rowOff>72934</xdr:rowOff>
    </xdr:to>
    <xdr:sp macro="" textlink="">
      <xdr:nvSpPr>
        <xdr:cNvPr id="154" name="楕円 153"/>
        <xdr:cNvSpPr/>
      </xdr:nvSpPr>
      <xdr:spPr>
        <a:xfrm>
          <a:off x="4064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83111</xdr:rowOff>
    </xdr:from>
    <xdr:ext cx="736600" cy="259045"/>
    <xdr:sp macro="" textlink="">
      <xdr:nvSpPr>
        <xdr:cNvPr id="155" name="テキスト ボックス 154"/>
        <xdr:cNvSpPr txBox="1"/>
      </xdr:nvSpPr>
      <xdr:spPr>
        <a:xfrm>
          <a:off x="3733800" y="1071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23041</xdr:rowOff>
    </xdr:from>
    <xdr:to>
      <xdr:col>15</xdr:col>
      <xdr:colOff>133350</xdr:colOff>
      <xdr:row>64</xdr:row>
      <xdr:rowOff>124641</xdr:rowOff>
    </xdr:to>
    <xdr:sp macro="" textlink="">
      <xdr:nvSpPr>
        <xdr:cNvPr id="156" name="楕円 155"/>
        <xdr:cNvSpPr/>
      </xdr:nvSpPr>
      <xdr:spPr>
        <a:xfrm>
          <a:off x="3175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109418</xdr:rowOff>
    </xdr:from>
    <xdr:ext cx="762000" cy="259045"/>
    <xdr:sp macro="" textlink="">
      <xdr:nvSpPr>
        <xdr:cNvPr id="157" name="テキスト ボックス 156"/>
        <xdr:cNvSpPr txBox="1"/>
      </xdr:nvSpPr>
      <xdr:spPr>
        <a:xfrm>
          <a:off x="2844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58" name="楕円 157"/>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48640</xdr:rowOff>
    </xdr:from>
    <xdr:ext cx="762000" cy="259045"/>
    <xdr:sp macro="" textlink="">
      <xdr:nvSpPr>
        <xdr:cNvPr id="159" name="テキスト ボックス 158"/>
        <xdr:cNvSpPr txBox="1"/>
      </xdr:nvSpPr>
      <xdr:spPr>
        <a:xfrm>
          <a:off x="1955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60" name="楕円 159"/>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61" name="テキスト ボックス 160"/>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ここ５年間においては、一番高い数値となって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類似団体平均と比較してもかなり高くなっている状況にある。これは、人口規模が小さくなるほど、この指数の値が増加することが避けられないためであるが、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それにしても人件費は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高騰している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。今後、有資格者の確保と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職員数の適正化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、そして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給与水準の適正化を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バランス良く進め、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を図りながら進めていく必要がある。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9820</xdr:rowOff>
    </xdr:from>
    <xdr:to>
      <xdr:col>23</xdr:col>
      <xdr:colOff>133350</xdr:colOff>
      <xdr:row>90</xdr:row>
      <xdr:rowOff>2298</xdr:rowOff>
    </xdr:to>
    <xdr:cxnSp macro="">
      <xdr:nvCxnSpPr>
        <xdr:cNvPr id="197" name="直線コネクタ 196"/>
        <xdr:cNvCxnSpPr/>
      </xdr:nvCxnSpPr>
      <xdr:spPr>
        <a:xfrm>
          <a:off x="4114800" y="15268870"/>
          <a:ext cx="838200" cy="1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5584</xdr:rowOff>
    </xdr:from>
    <xdr:to>
      <xdr:col>19</xdr:col>
      <xdr:colOff>133350</xdr:colOff>
      <xdr:row>89</xdr:row>
      <xdr:rowOff>9820</xdr:rowOff>
    </xdr:to>
    <xdr:cxnSp macro="">
      <xdr:nvCxnSpPr>
        <xdr:cNvPr id="200" name="直線コネクタ 199"/>
        <xdr:cNvCxnSpPr/>
      </xdr:nvCxnSpPr>
      <xdr:spPr>
        <a:xfrm>
          <a:off x="3225800" y="15093184"/>
          <a:ext cx="889000" cy="1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5584</xdr:rowOff>
    </xdr:from>
    <xdr:to>
      <xdr:col>15</xdr:col>
      <xdr:colOff>82550</xdr:colOff>
      <xdr:row>88</xdr:row>
      <xdr:rowOff>76668</xdr:rowOff>
    </xdr:to>
    <xdr:cxnSp macro="">
      <xdr:nvCxnSpPr>
        <xdr:cNvPr id="203" name="直線コネクタ 202"/>
        <xdr:cNvCxnSpPr/>
      </xdr:nvCxnSpPr>
      <xdr:spPr>
        <a:xfrm flipV="1">
          <a:off x="2336800" y="15093184"/>
          <a:ext cx="889000" cy="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154040</xdr:rowOff>
    </xdr:from>
    <xdr:to>
      <xdr:col>11</xdr:col>
      <xdr:colOff>31750</xdr:colOff>
      <xdr:row>88</xdr:row>
      <xdr:rowOff>76668</xdr:rowOff>
    </xdr:to>
    <xdr:cxnSp macro="">
      <xdr:nvCxnSpPr>
        <xdr:cNvPr id="206" name="直線コネクタ 205"/>
        <xdr:cNvCxnSpPr/>
      </xdr:nvCxnSpPr>
      <xdr:spPr>
        <a:xfrm>
          <a:off x="1447800" y="15070190"/>
          <a:ext cx="889000" cy="9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122948</xdr:rowOff>
    </xdr:from>
    <xdr:to>
      <xdr:col>23</xdr:col>
      <xdr:colOff>184150</xdr:colOff>
      <xdr:row>90</xdr:row>
      <xdr:rowOff>53098</xdr:rowOff>
    </xdr:to>
    <xdr:sp macro="" textlink="">
      <xdr:nvSpPr>
        <xdr:cNvPr id="216" name="楕円 215"/>
        <xdr:cNvSpPr/>
      </xdr:nvSpPr>
      <xdr:spPr>
        <a:xfrm>
          <a:off x="4902200" y="153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18825</xdr:rowOff>
    </xdr:from>
    <xdr:ext cx="762000" cy="259045"/>
    <xdr:sp macro="" textlink="">
      <xdr:nvSpPr>
        <xdr:cNvPr id="217" name="人件費・物件費等の状況該当値テキスト"/>
        <xdr:cNvSpPr txBox="1"/>
      </xdr:nvSpPr>
      <xdr:spPr>
        <a:xfrm>
          <a:off x="5041900" y="1527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130470</xdr:rowOff>
    </xdr:from>
    <xdr:to>
      <xdr:col>19</xdr:col>
      <xdr:colOff>184150</xdr:colOff>
      <xdr:row>89</xdr:row>
      <xdr:rowOff>60620</xdr:rowOff>
    </xdr:to>
    <xdr:sp macro="" textlink="">
      <xdr:nvSpPr>
        <xdr:cNvPr id="218" name="楕円 217"/>
        <xdr:cNvSpPr/>
      </xdr:nvSpPr>
      <xdr:spPr>
        <a:xfrm>
          <a:off x="4064000" y="152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45397</xdr:rowOff>
    </xdr:from>
    <xdr:ext cx="736600" cy="259045"/>
    <xdr:sp macro="" textlink="">
      <xdr:nvSpPr>
        <xdr:cNvPr id="219" name="テキスト ボックス 218"/>
        <xdr:cNvSpPr txBox="1"/>
      </xdr:nvSpPr>
      <xdr:spPr>
        <a:xfrm>
          <a:off x="3733800" y="1530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126234</xdr:rowOff>
    </xdr:from>
    <xdr:to>
      <xdr:col>15</xdr:col>
      <xdr:colOff>133350</xdr:colOff>
      <xdr:row>88</xdr:row>
      <xdr:rowOff>56384</xdr:rowOff>
    </xdr:to>
    <xdr:sp macro="" textlink="">
      <xdr:nvSpPr>
        <xdr:cNvPr id="220" name="楕円 219"/>
        <xdr:cNvSpPr/>
      </xdr:nvSpPr>
      <xdr:spPr>
        <a:xfrm>
          <a:off x="3175000" y="150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41161</xdr:rowOff>
    </xdr:from>
    <xdr:ext cx="762000" cy="259045"/>
    <xdr:sp macro="" textlink="">
      <xdr:nvSpPr>
        <xdr:cNvPr id="221" name="テキスト ボックス 220"/>
        <xdr:cNvSpPr txBox="1"/>
      </xdr:nvSpPr>
      <xdr:spPr>
        <a:xfrm>
          <a:off x="2844800" y="1512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25868</xdr:rowOff>
    </xdr:from>
    <xdr:to>
      <xdr:col>11</xdr:col>
      <xdr:colOff>82550</xdr:colOff>
      <xdr:row>88</xdr:row>
      <xdr:rowOff>127468</xdr:rowOff>
    </xdr:to>
    <xdr:sp macro="" textlink="">
      <xdr:nvSpPr>
        <xdr:cNvPr id="222" name="楕円 221"/>
        <xdr:cNvSpPr/>
      </xdr:nvSpPr>
      <xdr:spPr>
        <a:xfrm>
          <a:off x="2286000" y="151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112245</xdr:rowOff>
    </xdr:from>
    <xdr:ext cx="762000" cy="259045"/>
    <xdr:sp macro="" textlink="">
      <xdr:nvSpPr>
        <xdr:cNvPr id="223" name="テキスト ボックス 222"/>
        <xdr:cNvSpPr txBox="1"/>
      </xdr:nvSpPr>
      <xdr:spPr>
        <a:xfrm>
          <a:off x="1955800" y="151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103240</xdr:rowOff>
    </xdr:from>
    <xdr:to>
      <xdr:col>7</xdr:col>
      <xdr:colOff>31750</xdr:colOff>
      <xdr:row>88</xdr:row>
      <xdr:rowOff>33390</xdr:rowOff>
    </xdr:to>
    <xdr:sp macro="" textlink="">
      <xdr:nvSpPr>
        <xdr:cNvPr id="224" name="楕円 223"/>
        <xdr:cNvSpPr/>
      </xdr:nvSpPr>
      <xdr:spPr>
        <a:xfrm>
          <a:off x="1397000" y="150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18167</xdr:rowOff>
    </xdr:from>
    <xdr:ext cx="762000" cy="259045"/>
    <xdr:sp macro="" textlink="">
      <xdr:nvSpPr>
        <xdr:cNvPr id="225" name="テキスト ボックス 224"/>
        <xdr:cNvSpPr txBox="1"/>
      </xdr:nvSpPr>
      <xdr:spPr>
        <a:xfrm>
          <a:off x="1066800" y="1510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過去５年間で比較すると、類似団体平均と比べ、</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ポイント差が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縮小して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きているのがわかる。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これは、職員数が少なく、人員構成の違いによるものや、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国よりも給与の水準が高い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経験年数階層の職員構成が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少数でも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増となることで、寄与率に差が出</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その影響が反映されてしまう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ことにある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今後も引き続き給与の適正化に努めていくが、人事評価制度を推進し、職務・職責に応じた給与制度への転換を図って行く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94742</xdr:rowOff>
    </xdr:from>
    <xdr:to>
      <xdr:col>81</xdr:col>
      <xdr:colOff>44450</xdr:colOff>
      <xdr:row>89</xdr:row>
      <xdr:rowOff>161544</xdr:rowOff>
    </xdr:to>
    <xdr:cxnSp macro="">
      <xdr:nvCxnSpPr>
        <xdr:cNvPr id="252" name="直線コネクタ 251"/>
        <xdr:cNvCxnSpPr/>
      </xdr:nvCxnSpPr>
      <xdr:spPr>
        <a:xfrm flipV="1">
          <a:off x="17018000" y="143250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53"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54" name="直線コネクタ 253"/>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9669</xdr:rowOff>
    </xdr:from>
    <xdr:ext cx="762000" cy="259045"/>
    <xdr:sp macro="" textlink="">
      <xdr:nvSpPr>
        <xdr:cNvPr id="255" name="給与水準   （国との比較）最大値テキスト"/>
        <xdr:cNvSpPr txBox="1"/>
      </xdr:nvSpPr>
      <xdr:spPr>
        <a:xfrm>
          <a:off x="17106900" y="140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94742</xdr:rowOff>
    </xdr:from>
    <xdr:to>
      <xdr:col>81</xdr:col>
      <xdr:colOff>133350</xdr:colOff>
      <xdr:row>83</xdr:row>
      <xdr:rowOff>94742</xdr:rowOff>
    </xdr:to>
    <xdr:cxnSp macro="">
      <xdr:nvCxnSpPr>
        <xdr:cNvPr id="256" name="直線コネクタ 255"/>
        <xdr:cNvCxnSpPr/>
      </xdr:nvCxnSpPr>
      <xdr:spPr>
        <a:xfrm>
          <a:off x="16929100" y="14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51054</xdr:rowOff>
    </xdr:from>
    <xdr:to>
      <xdr:col>81</xdr:col>
      <xdr:colOff>44450</xdr:colOff>
      <xdr:row>85</xdr:row>
      <xdr:rowOff>51054</xdr:rowOff>
    </xdr:to>
    <xdr:cxnSp macro="">
      <xdr:nvCxnSpPr>
        <xdr:cNvPr id="257" name="直線コネクタ 256"/>
        <xdr:cNvCxnSpPr/>
      </xdr:nvCxnSpPr>
      <xdr:spPr>
        <a:xfrm>
          <a:off x="16179800" y="14624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112031</xdr:rowOff>
    </xdr:from>
    <xdr:ext cx="762000" cy="259045"/>
    <xdr:sp macro="" textlink="">
      <xdr:nvSpPr>
        <xdr:cNvPr id="258"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59" name="フローチャート: 判断 258"/>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92202</xdr:rowOff>
    </xdr:from>
    <xdr:to>
      <xdr:col>77</xdr:col>
      <xdr:colOff>44450</xdr:colOff>
      <xdr:row>85</xdr:row>
      <xdr:rowOff>51054</xdr:rowOff>
    </xdr:to>
    <xdr:cxnSp macro="">
      <xdr:nvCxnSpPr>
        <xdr:cNvPr id="260" name="直線コネクタ 259"/>
        <xdr:cNvCxnSpPr/>
      </xdr:nvCxnSpPr>
      <xdr:spPr>
        <a:xfrm>
          <a:off x="15290800" y="144940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130302</xdr:rowOff>
    </xdr:from>
    <xdr:to>
      <xdr:col>77</xdr:col>
      <xdr:colOff>95250</xdr:colOff>
      <xdr:row>88</xdr:row>
      <xdr:rowOff>60452</xdr:rowOff>
    </xdr:to>
    <xdr:sp macro="" textlink="">
      <xdr:nvSpPr>
        <xdr:cNvPr id="261" name="フローチャート: 判断 260"/>
        <xdr:cNvSpPr/>
      </xdr:nvSpPr>
      <xdr:spPr>
        <a:xfrm>
          <a:off x="16129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62" name="テキスト ボックス 261"/>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94742</xdr:rowOff>
    </xdr:from>
    <xdr:to>
      <xdr:col>72</xdr:col>
      <xdr:colOff>203200</xdr:colOff>
      <xdr:row>84</xdr:row>
      <xdr:rowOff>92202</xdr:rowOff>
    </xdr:to>
    <xdr:cxnSp macro="">
      <xdr:nvCxnSpPr>
        <xdr:cNvPr id="263" name="直線コネクタ 262"/>
        <xdr:cNvCxnSpPr/>
      </xdr:nvCxnSpPr>
      <xdr:spPr>
        <a:xfrm>
          <a:off x="14401800" y="143250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139954</xdr:rowOff>
    </xdr:from>
    <xdr:to>
      <xdr:col>73</xdr:col>
      <xdr:colOff>44450</xdr:colOff>
      <xdr:row>88</xdr:row>
      <xdr:rowOff>70104</xdr:rowOff>
    </xdr:to>
    <xdr:sp macro="" textlink="">
      <xdr:nvSpPr>
        <xdr:cNvPr id="264" name="フローチャート: 判断 263"/>
        <xdr:cNvSpPr/>
      </xdr:nvSpPr>
      <xdr:spPr>
        <a:xfrm>
          <a:off x="15240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65" name="テキスト ボックス 264"/>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97282</xdr:rowOff>
    </xdr:from>
    <xdr:to>
      <xdr:col>68</xdr:col>
      <xdr:colOff>152400</xdr:colOff>
      <xdr:row>83</xdr:row>
      <xdr:rowOff>94742</xdr:rowOff>
    </xdr:to>
    <xdr:cxnSp macro="">
      <xdr:nvCxnSpPr>
        <xdr:cNvPr id="266" name="直線コネクタ 265"/>
        <xdr:cNvCxnSpPr/>
      </xdr:nvCxnSpPr>
      <xdr:spPr>
        <a:xfrm>
          <a:off x="13512800" y="141561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7" name="フローチャート: 判断 266"/>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68" name="テキスト ボックス 267"/>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101346</xdr:rowOff>
    </xdr:from>
    <xdr:to>
      <xdr:col>64</xdr:col>
      <xdr:colOff>152400</xdr:colOff>
      <xdr:row>88</xdr:row>
      <xdr:rowOff>31496</xdr:rowOff>
    </xdr:to>
    <xdr:sp macro="" textlink="">
      <xdr:nvSpPr>
        <xdr:cNvPr id="269" name="フローチャート: 判断 268"/>
        <xdr:cNvSpPr/>
      </xdr:nvSpPr>
      <xdr:spPr>
        <a:xfrm>
          <a:off x="13462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16273</xdr:rowOff>
    </xdr:from>
    <xdr:ext cx="762000" cy="259045"/>
    <xdr:sp macro="" textlink="">
      <xdr:nvSpPr>
        <xdr:cNvPr id="270" name="テキスト ボックス 269"/>
        <xdr:cNvSpPr txBox="1"/>
      </xdr:nvSpPr>
      <xdr:spPr>
        <a:xfrm>
          <a:off x="13131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254</xdr:rowOff>
    </xdr:from>
    <xdr:to>
      <xdr:col>81</xdr:col>
      <xdr:colOff>95250</xdr:colOff>
      <xdr:row>85</xdr:row>
      <xdr:rowOff>101854</xdr:rowOff>
    </xdr:to>
    <xdr:sp macro="" textlink="">
      <xdr:nvSpPr>
        <xdr:cNvPr id="276" name="楕円 275"/>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16781</xdr:rowOff>
    </xdr:from>
    <xdr:ext cx="762000" cy="259045"/>
    <xdr:sp macro="" textlink="">
      <xdr:nvSpPr>
        <xdr:cNvPr id="277" name="給与水準   （国との比較）該当値テキスト"/>
        <xdr:cNvSpPr txBox="1"/>
      </xdr:nvSpPr>
      <xdr:spPr>
        <a:xfrm>
          <a:off x="17106900" y="1441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254</xdr:rowOff>
    </xdr:from>
    <xdr:to>
      <xdr:col>77</xdr:col>
      <xdr:colOff>95250</xdr:colOff>
      <xdr:row>85</xdr:row>
      <xdr:rowOff>101854</xdr:rowOff>
    </xdr:to>
    <xdr:sp macro="" textlink="">
      <xdr:nvSpPr>
        <xdr:cNvPr id="278" name="楕円 277"/>
        <xdr:cNvSpPr/>
      </xdr:nvSpPr>
      <xdr:spPr>
        <a:xfrm>
          <a:off x="16129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112031</xdr:rowOff>
    </xdr:from>
    <xdr:ext cx="736600" cy="259045"/>
    <xdr:sp macro="" textlink="">
      <xdr:nvSpPr>
        <xdr:cNvPr id="279" name="テキスト ボックス 27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41402</xdr:rowOff>
    </xdr:from>
    <xdr:to>
      <xdr:col>73</xdr:col>
      <xdr:colOff>44450</xdr:colOff>
      <xdr:row>84</xdr:row>
      <xdr:rowOff>143002</xdr:rowOff>
    </xdr:to>
    <xdr:sp macro="" textlink="">
      <xdr:nvSpPr>
        <xdr:cNvPr id="280" name="楕円 279"/>
        <xdr:cNvSpPr/>
      </xdr:nvSpPr>
      <xdr:spPr>
        <a:xfrm>
          <a:off x="152400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153179</xdr:rowOff>
    </xdr:from>
    <xdr:ext cx="762000" cy="259045"/>
    <xdr:sp macro="" textlink="">
      <xdr:nvSpPr>
        <xdr:cNvPr id="281" name="テキスト ボックス 280"/>
        <xdr:cNvSpPr txBox="1"/>
      </xdr:nvSpPr>
      <xdr:spPr>
        <a:xfrm>
          <a:off x="14909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43942</xdr:rowOff>
    </xdr:from>
    <xdr:to>
      <xdr:col>68</xdr:col>
      <xdr:colOff>203200</xdr:colOff>
      <xdr:row>83</xdr:row>
      <xdr:rowOff>145542</xdr:rowOff>
    </xdr:to>
    <xdr:sp macro="" textlink="">
      <xdr:nvSpPr>
        <xdr:cNvPr id="282" name="楕円 281"/>
        <xdr:cNvSpPr/>
      </xdr:nvSpPr>
      <xdr:spPr>
        <a:xfrm>
          <a:off x="14351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155719</xdr:rowOff>
    </xdr:from>
    <xdr:ext cx="762000" cy="259045"/>
    <xdr:sp macro="" textlink="">
      <xdr:nvSpPr>
        <xdr:cNvPr id="283" name="テキスト ボックス 282"/>
        <xdr:cNvSpPr txBox="1"/>
      </xdr:nvSpPr>
      <xdr:spPr>
        <a:xfrm>
          <a:off x="14020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46482</xdr:rowOff>
    </xdr:from>
    <xdr:to>
      <xdr:col>64</xdr:col>
      <xdr:colOff>152400</xdr:colOff>
      <xdr:row>82</xdr:row>
      <xdr:rowOff>148082</xdr:rowOff>
    </xdr:to>
    <xdr:sp macro="" textlink="">
      <xdr:nvSpPr>
        <xdr:cNvPr id="284" name="楕円 283"/>
        <xdr:cNvSpPr/>
      </xdr:nvSpPr>
      <xdr:spPr>
        <a:xfrm>
          <a:off x="13462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158259</xdr:rowOff>
    </xdr:from>
    <xdr:ext cx="762000" cy="259045"/>
    <xdr:sp macro="" textlink="">
      <xdr:nvSpPr>
        <xdr:cNvPr id="285" name="テキスト ボックス 284"/>
        <xdr:cNvSpPr txBox="1"/>
      </xdr:nvSpPr>
      <xdr:spPr>
        <a:xfrm>
          <a:off x="13131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人口規模が小さい上に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小規模離島であるため、</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地域に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ゴミ収集業務や保育園等の施設を民間委託できる業者が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おらず、広域化も経費がかかってしまうため、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直営で運営しており、それにより相応の職員数が必要となり、類似団体平均をかなり上回</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る結果となっている。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今後も定員適正化計画に基づき職員数の適正化を図っていくが、近年、</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雇用しても早期に</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退職していく職員が見受けられ、それにより人材不足が生じ、村民サービスに支障をきたさないよう、また、年齢構成に歪を生じさせないよう</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に適正化を図って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いかなければならない。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2" name="直線コネクタ 311"/>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3"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4" name="直線コネクタ 313"/>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5"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6" name="直線コネクタ 315"/>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11240</xdr:rowOff>
    </xdr:from>
    <xdr:to>
      <xdr:col>81</xdr:col>
      <xdr:colOff>44450</xdr:colOff>
      <xdr:row>67</xdr:row>
      <xdr:rowOff>19444</xdr:rowOff>
    </xdr:to>
    <xdr:cxnSp macro="">
      <xdr:nvCxnSpPr>
        <xdr:cNvPr id="317" name="直線コネクタ 316"/>
        <xdr:cNvCxnSpPr/>
      </xdr:nvCxnSpPr>
      <xdr:spPr>
        <a:xfrm flipV="1">
          <a:off x="16179800" y="11498390"/>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8"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9" name="フローチャート: 判断 318"/>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151320</xdr:rowOff>
    </xdr:from>
    <xdr:to>
      <xdr:col>77</xdr:col>
      <xdr:colOff>44450</xdr:colOff>
      <xdr:row>67</xdr:row>
      <xdr:rowOff>19444</xdr:rowOff>
    </xdr:to>
    <xdr:cxnSp macro="">
      <xdr:nvCxnSpPr>
        <xdr:cNvPr id="320" name="直線コネクタ 319"/>
        <xdr:cNvCxnSpPr/>
      </xdr:nvCxnSpPr>
      <xdr:spPr>
        <a:xfrm>
          <a:off x="15290800" y="11467020"/>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21" name="フローチャート: 判断 320"/>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2" name="テキスト ボックス 321"/>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151320</xdr:rowOff>
    </xdr:from>
    <xdr:to>
      <xdr:col>72</xdr:col>
      <xdr:colOff>203200</xdr:colOff>
      <xdr:row>67</xdr:row>
      <xdr:rowOff>66739</xdr:rowOff>
    </xdr:to>
    <xdr:cxnSp macro="">
      <xdr:nvCxnSpPr>
        <xdr:cNvPr id="323" name="直線コネクタ 322"/>
        <xdr:cNvCxnSpPr/>
      </xdr:nvCxnSpPr>
      <xdr:spPr>
        <a:xfrm flipV="1">
          <a:off x="14401800" y="11467020"/>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4" name="フローチャート: 判断 323"/>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5" name="テキスト ボックス 324"/>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154216</xdr:rowOff>
    </xdr:from>
    <xdr:to>
      <xdr:col>68</xdr:col>
      <xdr:colOff>152400</xdr:colOff>
      <xdr:row>67</xdr:row>
      <xdr:rowOff>66739</xdr:rowOff>
    </xdr:to>
    <xdr:cxnSp macro="">
      <xdr:nvCxnSpPr>
        <xdr:cNvPr id="326" name="直線コネクタ 325"/>
        <xdr:cNvCxnSpPr/>
      </xdr:nvCxnSpPr>
      <xdr:spPr>
        <a:xfrm>
          <a:off x="13512800" y="11469916"/>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7" name="フローチャート: 判断 326"/>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8" name="テキスト ボックス 327"/>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9" name="フローチャート: 判断 328"/>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30" name="テキスト ボックス 329"/>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131890</xdr:rowOff>
    </xdr:from>
    <xdr:to>
      <xdr:col>81</xdr:col>
      <xdr:colOff>95250</xdr:colOff>
      <xdr:row>67</xdr:row>
      <xdr:rowOff>62040</xdr:rowOff>
    </xdr:to>
    <xdr:sp macro="" textlink="">
      <xdr:nvSpPr>
        <xdr:cNvPr id="336" name="楕円 335"/>
        <xdr:cNvSpPr/>
      </xdr:nvSpPr>
      <xdr:spPr>
        <a:xfrm>
          <a:off x="16967200" y="114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27767</xdr:rowOff>
    </xdr:from>
    <xdr:ext cx="762000" cy="259045"/>
    <xdr:sp macro="" textlink="">
      <xdr:nvSpPr>
        <xdr:cNvPr id="337" name="定員管理の状況該当値テキスト"/>
        <xdr:cNvSpPr txBox="1"/>
      </xdr:nvSpPr>
      <xdr:spPr>
        <a:xfrm>
          <a:off x="17106900" y="1134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140094</xdr:rowOff>
    </xdr:from>
    <xdr:to>
      <xdr:col>77</xdr:col>
      <xdr:colOff>95250</xdr:colOff>
      <xdr:row>67</xdr:row>
      <xdr:rowOff>70244</xdr:rowOff>
    </xdr:to>
    <xdr:sp macro="" textlink="">
      <xdr:nvSpPr>
        <xdr:cNvPr id="338" name="楕円 337"/>
        <xdr:cNvSpPr/>
      </xdr:nvSpPr>
      <xdr:spPr>
        <a:xfrm>
          <a:off x="16129000" y="11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55021</xdr:rowOff>
    </xdr:from>
    <xdr:ext cx="736600" cy="259045"/>
    <xdr:sp macro="" textlink="">
      <xdr:nvSpPr>
        <xdr:cNvPr id="339" name="テキスト ボックス 338"/>
        <xdr:cNvSpPr txBox="1"/>
      </xdr:nvSpPr>
      <xdr:spPr>
        <a:xfrm>
          <a:off x="15798800" y="1154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100520</xdr:rowOff>
    </xdr:from>
    <xdr:to>
      <xdr:col>73</xdr:col>
      <xdr:colOff>44450</xdr:colOff>
      <xdr:row>67</xdr:row>
      <xdr:rowOff>30670</xdr:rowOff>
    </xdr:to>
    <xdr:sp macro="" textlink="">
      <xdr:nvSpPr>
        <xdr:cNvPr id="340" name="楕円 339"/>
        <xdr:cNvSpPr/>
      </xdr:nvSpPr>
      <xdr:spPr>
        <a:xfrm>
          <a:off x="15240000" y="114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15447</xdr:rowOff>
    </xdr:from>
    <xdr:ext cx="762000" cy="259045"/>
    <xdr:sp macro="" textlink="">
      <xdr:nvSpPr>
        <xdr:cNvPr id="341" name="テキスト ボックス 340"/>
        <xdr:cNvSpPr txBox="1"/>
      </xdr:nvSpPr>
      <xdr:spPr>
        <a:xfrm>
          <a:off x="14909800" y="115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15939</xdr:rowOff>
    </xdr:from>
    <xdr:to>
      <xdr:col>68</xdr:col>
      <xdr:colOff>203200</xdr:colOff>
      <xdr:row>67</xdr:row>
      <xdr:rowOff>117539</xdr:rowOff>
    </xdr:to>
    <xdr:sp macro="" textlink="">
      <xdr:nvSpPr>
        <xdr:cNvPr id="342" name="楕円 341"/>
        <xdr:cNvSpPr/>
      </xdr:nvSpPr>
      <xdr:spPr>
        <a:xfrm>
          <a:off x="14351000" y="11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102316</xdr:rowOff>
    </xdr:from>
    <xdr:ext cx="762000" cy="259045"/>
    <xdr:sp macro="" textlink="">
      <xdr:nvSpPr>
        <xdr:cNvPr id="343" name="テキスト ボックス 342"/>
        <xdr:cNvSpPr txBox="1"/>
      </xdr:nvSpPr>
      <xdr:spPr>
        <a:xfrm>
          <a:off x="14020800" y="115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103416</xdr:rowOff>
    </xdr:from>
    <xdr:to>
      <xdr:col>64</xdr:col>
      <xdr:colOff>152400</xdr:colOff>
      <xdr:row>67</xdr:row>
      <xdr:rowOff>33566</xdr:rowOff>
    </xdr:to>
    <xdr:sp macro="" textlink="">
      <xdr:nvSpPr>
        <xdr:cNvPr id="344" name="楕円 343"/>
        <xdr:cNvSpPr/>
      </xdr:nvSpPr>
      <xdr:spPr>
        <a:xfrm>
          <a:off x="13462000" y="114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18343</xdr:rowOff>
    </xdr:from>
    <xdr:ext cx="762000" cy="259045"/>
    <xdr:sp macro="" textlink="">
      <xdr:nvSpPr>
        <xdr:cNvPr id="345" name="テキスト ボックス 344"/>
        <xdr:cNvSpPr txBox="1"/>
      </xdr:nvSpPr>
      <xdr:spPr>
        <a:xfrm>
          <a:off x="13131800" y="1150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過去５年間</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、類似団体平均より下回っているが、平成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年度の高速船建造事業の大型事業の元金償還が平成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年度より始まったことや、住宅建設事業、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ごみ処理施設の更新事業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など公共施設等の老朽化に伴った普通建設事業による起債</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の償還が見込まれ、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年度を増す毎に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高くなる見込みである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村債発行額を公債費元金償還額より小さくするよう抑制し、公債費負担の中長期的な平準化を図っていく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3" name="直線コネクタ 372"/>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4"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5" name="直線コネクタ 374"/>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11854</xdr:rowOff>
    </xdr:to>
    <xdr:cxnSp macro="">
      <xdr:nvCxnSpPr>
        <xdr:cNvPr id="378" name="直線コネクタ 377"/>
        <xdr:cNvCxnSpPr/>
      </xdr:nvCxnSpPr>
      <xdr:spPr>
        <a:xfrm>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124460</xdr:rowOff>
    </xdr:to>
    <xdr:cxnSp macro="">
      <xdr:nvCxnSpPr>
        <xdr:cNvPr id="381" name="直線コネクタ 380"/>
        <xdr:cNvCxnSpPr/>
      </xdr:nvCxnSpPr>
      <xdr:spPr>
        <a:xfrm flipV="1">
          <a:off x="15290800" y="698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2" name="フローチャート: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124460</xdr:rowOff>
    </xdr:to>
    <xdr:cxnSp macro="">
      <xdr:nvCxnSpPr>
        <xdr:cNvPr id="384" name="直線コネクタ 383"/>
        <xdr:cNvCxnSpPr/>
      </xdr:nvCxnSpPr>
      <xdr:spPr>
        <a:xfrm>
          <a:off x="14401800" y="70734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5" name="フローチャート: 判断 384"/>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6" name="テキスト ボックス 38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156633</xdr:rowOff>
    </xdr:to>
    <xdr:cxnSp macro="">
      <xdr:nvCxnSpPr>
        <xdr:cNvPr id="387" name="直線コネクタ 386"/>
        <xdr:cNvCxnSpPr/>
      </xdr:nvCxnSpPr>
      <xdr:spPr>
        <a:xfrm flipV="1">
          <a:off x="13512800" y="70734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8" name="フローチャート: 判断 387"/>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9" name="テキスト ボックス 38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0" name="フローチャート: 判断 389"/>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1" name="テキスト ボックス 39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7" name="楕円 396"/>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8"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9" name="楕円 39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0" name="テキスト ボックス 39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1" name="楕円 400"/>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2" name="テキスト ボックス 40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3" name="楕円 402"/>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4" name="テキスト ボックス 40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5" name="楕円 404"/>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6" name="テキスト ボックス 405"/>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将来負担比率については、充当可能財源（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1,154,715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千円）が充当可能基金（</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661,245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千円）等により、将来負担額（</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908,750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千円）を上回る状態にあり、算出されない。</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年後を見据えた長期的な行財政計画に基づき、健全な行財政運営に努めていく。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7" name="直線コネクタ 436"/>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8"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9" name="直線コネクタ 438"/>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人件費は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32.1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この５年間において</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一番高くなっている。</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その主な要因としては、看護師</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の専門職</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の人材</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を確保するために</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、医療職給料表の水準を国より高めに設定した見直しを行ったことと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看護師をこれまでより１人多く採用し、３人体制とした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こと等によるものである。今後</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は、これを機会に有資格者を含めた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職員の適正配置及び事務配分を検討するとともに、引き続き、定員管理計画を着実に遂行し、人件費の適正水準の確保に努め</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て行く必要がある。しかし、</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離島で</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看護職以外の</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専門職</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である保育士についても今後、</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給料</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見直し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行っていく</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必要があり、人材確保と人件費に課題が残る。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51562</xdr:rowOff>
    </xdr:to>
    <xdr:cxnSp macro="">
      <xdr:nvCxnSpPr>
        <xdr:cNvPr id="64" name="直線コネクタ 63"/>
        <xdr:cNvCxnSpPr/>
      </xdr:nvCxnSpPr>
      <xdr:spPr>
        <a:xfrm>
          <a:off x="3987800" y="67152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42418</xdr:rowOff>
    </xdr:to>
    <xdr:cxnSp macro="">
      <xdr:nvCxnSpPr>
        <xdr:cNvPr id="67" name="直線コネクタ 66"/>
        <xdr:cNvCxnSpPr/>
      </xdr:nvCxnSpPr>
      <xdr:spPr>
        <a:xfrm flipV="1">
          <a:off x="3098800" y="67152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39</xdr:row>
      <xdr:rowOff>42418</xdr:rowOff>
    </xdr:to>
    <xdr:cxnSp macro="">
      <xdr:nvCxnSpPr>
        <xdr:cNvPr id="70" name="直線コネクタ 69"/>
        <xdr:cNvCxnSpPr/>
      </xdr:nvCxnSpPr>
      <xdr:spPr>
        <a:xfrm>
          <a:off x="2209800" y="6605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90424</xdr:rowOff>
    </xdr:to>
    <xdr:cxnSp macro="">
      <xdr:nvCxnSpPr>
        <xdr:cNvPr id="73" name="直線コネクタ 72"/>
        <xdr:cNvCxnSpPr/>
      </xdr:nvCxnSpPr>
      <xdr:spPr>
        <a:xfrm>
          <a:off x="1320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144289</xdr:rowOff>
    </xdr:from>
    <xdr:ext cx="762000" cy="259045"/>
    <xdr:sp macro="" textlink="">
      <xdr:nvSpPr>
        <xdr:cNvPr id="84"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163068</xdr:rowOff>
    </xdr:from>
    <xdr:to>
      <xdr:col>15</xdr:col>
      <xdr:colOff>149225</xdr:colOff>
      <xdr:row>39</xdr:row>
      <xdr:rowOff>93218</xdr:rowOff>
    </xdr:to>
    <xdr:sp macro="" textlink="">
      <xdr:nvSpPr>
        <xdr:cNvPr id="87" name="楕円 86"/>
        <xdr:cNvSpPr/>
      </xdr:nvSpPr>
      <xdr:spPr>
        <a:xfrm>
          <a:off x="3048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77995</xdr:rowOff>
    </xdr:from>
    <xdr:ext cx="762000" cy="259045"/>
    <xdr:sp macro="" textlink="">
      <xdr:nvSpPr>
        <xdr:cNvPr id="88" name="テキスト ボックス 87"/>
        <xdr:cNvSpPr txBox="1"/>
      </xdr:nvSpPr>
      <xdr:spPr>
        <a:xfrm>
          <a:off x="2717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ここ</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年間は類似団体平均とほぼ同程度で推移している。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しかし、当村において、この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年間は右肩上がりで数値が伸びており、今後の財政圧迫の要因にならないように経費を抑制していく必要がある。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近年、物件費にかかる経常収支比率が上昇傾向にあるのは、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コンピューター化による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業務の委託等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職員人件費等から委託料へのシフトが起きていることが要因のひとつと考えられ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地方創生加速化交付金事業による物件費用がほぼ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38826</xdr:rowOff>
    </xdr:from>
    <xdr:to>
      <xdr:col>82</xdr:col>
      <xdr:colOff>107950</xdr:colOff>
      <xdr:row>16</xdr:row>
      <xdr:rowOff>78014</xdr:rowOff>
    </xdr:to>
    <xdr:cxnSp macro="">
      <xdr:nvCxnSpPr>
        <xdr:cNvPr id="127" name="直線コネクタ 126"/>
        <xdr:cNvCxnSpPr/>
      </xdr:nvCxnSpPr>
      <xdr:spPr>
        <a:xfrm>
          <a:off x="15671800" y="27820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105773</xdr:rowOff>
    </xdr:from>
    <xdr:to>
      <xdr:col>78</xdr:col>
      <xdr:colOff>69850</xdr:colOff>
      <xdr:row>16</xdr:row>
      <xdr:rowOff>38826</xdr:rowOff>
    </xdr:to>
    <xdr:cxnSp macro="">
      <xdr:nvCxnSpPr>
        <xdr:cNvPr id="130" name="直線コネクタ 129"/>
        <xdr:cNvCxnSpPr/>
      </xdr:nvCxnSpPr>
      <xdr:spPr>
        <a:xfrm>
          <a:off x="14782800" y="26775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33927</xdr:rowOff>
    </xdr:from>
    <xdr:to>
      <xdr:col>73</xdr:col>
      <xdr:colOff>180975</xdr:colOff>
      <xdr:row>15</xdr:row>
      <xdr:rowOff>105773</xdr:rowOff>
    </xdr:to>
    <xdr:cxnSp macro="">
      <xdr:nvCxnSpPr>
        <xdr:cNvPr id="133" name="直線コネクタ 132"/>
        <xdr:cNvCxnSpPr/>
      </xdr:nvCxnSpPr>
      <xdr:spPr>
        <a:xfrm>
          <a:off x="13893800" y="26056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33927</xdr:rowOff>
    </xdr:from>
    <xdr:to>
      <xdr:col>69</xdr:col>
      <xdr:colOff>92075</xdr:colOff>
      <xdr:row>15</xdr:row>
      <xdr:rowOff>112304</xdr:rowOff>
    </xdr:to>
    <xdr:cxnSp macro="">
      <xdr:nvCxnSpPr>
        <xdr:cNvPr id="136" name="直線コネクタ 135"/>
        <xdr:cNvCxnSpPr/>
      </xdr:nvCxnSpPr>
      <xdr:spPr>
        <a:xfrm flipV="1">
          <a:off x="13004800" y="26056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7"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159476</xdr:rowOff>
    </xdr:from>
    <xdr:to>
      <xdr:col>78</xdr:col>
      <xdr:colOff>120650</xdr:colOff>
      <xdr:row>16</xdr:row>
      <xdr:rowOff>89626</xdr:rowOff>
    </xdr:to>
    <xdr:sp macro="" textlink="">
      <xdr:nvSpPr>
        <xdr:cNvPr id="148" name="楕円 147"/>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74403</xdr:rowOff>
    </xdr:from>
    <xdr:ext cx="736600" cy="259045"/>
    <xdr:sp macro="" textlink="">
      <xdr:nvSpPr>
        <xdr:cNvPr id="149" name="テキスト ボックス 148"/>
        <xdr:cNvSpPr txBox="1"/>
      </xdr:nvSpPr>
      <xdr:spPr>
        <a:xfrm>
          <a:off x="15290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54973</xdr:rowOff>
    </xdr:from>
    <xdr:to>
      <xdr:col>74</xdr:col>
      <xdr:colOff>31750</xdr:colOff>
      <xdr:row>15</xdr:row>
      <xdr:rowOff>156573</xdr:rowOff>
    </xdr:to>
    <xdr:sp macro="" textlink="">
      <xdr:nvSpPr>
        <xdr:cNvPr id="150" name="楕円 149"/>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166750</xdr:rowOff>
    </xdr:from>
    <xdr:ext cx="762000" cy="259045"/>
    <xdr:sp macro="" textlink="">
      <xdr:nvSpPr>
        <xdr:cNvPr id="151" name="テキスト ボックス 150"/>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154577</xdr:rowOff>
    </xdr:from>
    <xdr:to>
      <xdr:col>69</xdr:col>
      <xdr:colOff>142875</xdr:colOff>
      <xdr:row>15</xdr:row>
      <xdr:rowOff>84727</xdr:rowOff>
    </xdr:to>
    <xdr:sp macro="" textlink="">
      <xdr:nvSpPr>
        <xdr:cNvPr id="152" name="楕円 151"/>
        <xdr:cNvSpPr/>
      </xdr:nvSpPr>
      <xdr:spPr>
        <a:xfrm>
          <a:off x="13843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94904</xdr:rowOff>
    </xdr:from>
    <xdr:ext cx="762000" cy="259045"/>
    <xdr:sp macro="" textlink="">
      <xdr:nvSpPr>
        <xdr:cNvPr id="153" name="テキスト ボックス 152"/>
        <xdr:cNvSpPr txBox="1"/>
      </xdr:nvSpPr>
      <xdr:spPr>
        <a:xfrm>
          <a:off x="13512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54" name="楕円 153"/>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55" name="テキスト ボックス 154"/>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扶助費は、増加傾向にあ</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ったが、平成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減少と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と比較しても</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村では、少子高齢化を食い止めるべく、平成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年度よりしおかぜ留学事業を実施し、平成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年度からは男女寮を分けて</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事業拡大を</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実施するなど子育て支援施策を充実させるための取組みを行ってきて</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障害者自立支援給付費</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の社会保障関連経費の</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今後の</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に合わせて扶助費が伸びていく可能性が高い。</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今後、特に村単独の扶助費については、その効果と必要性を検証し、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経費が財政を圧迫することのないように注視していく</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7" name="直線コネクタ 186"/>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50800</xdr:rowOff>
    </xdr:to>
    <xdr:cxnSp macro="">
      <xdr:nvCxnSpPr>
        <xdr:cNvPr id="190" name="直線コネクタ 189"/>
        <xdr:cNvCxnSpPr/>
      </xdr:nvCxnSpPr>
      <xdr:spPr>
        <a:xfrm>
          <a:off x="3098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120650</xdr:rowOff>
    </xdr:from>
    <xdr:to>
      <xdr:col>15</xdr:col>
      <xdr:colOff>98425</xdr:colOff>
      <xdr:row>54</xdr:row>
      <xdr:rowOff>0</xdr:rowOff>
    </xdr:to>
    <xdr:cxnSp macro="">
      <xdr:nvCxnSpPr>
        <xdr:cNvPr id="193" name="直線コネクタ 192"/>
        <xdr:cNvCxnSpPr/>
      </xdr:nvCxnSpPr>
      <xdr:spPr>
        <a:xfrm>
          <a:off x="2209800" y="920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120650</xdr:rowOff>
    </xdr:from>
    <xdr:to>
      <xdr:col>11</xdr:col>
      <xdr:colOff>9525</xdr:colOff>
      <xdr:row>53</xdr:row>
      <xdr:rowOff>120650</xdr:rowOff>
    </xdr:to>
    <xdr:cxnSp macro="">
      <xdr:nvCxnSpPr>
        <xdr:cNvPr id="196" name="直線コネクタ 195"/>
        <xdr:cNvCxnSpPr/>
      </xdr:nvCxnSpPr>
      <xdr:spPr>
        <a:xfrm>
          <a:off x="1320800" y="920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6" name="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8" name="楕円 207"/>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9" name="テキスト ボックス 208"/>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0" name="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69850</xdr:rowOff>
    </xdr:from>
    <xdr:to>
      <xdr:col>11</xdr:col>
      <xdr:colOff>60325</xdr:colOff>
      <xdr:row>54</xdr:row>
      <xdr:rowOff>0</xdr:rowOff>
    </xdr:to>
    <xdr:sp macro="" textlink="">
      <xdr:nvSpPr>
        <xdr:cNvPr id="212" name="楕円 211"/>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10177</xdr:rowOff>
    </xdr:from>
    <xdr:ext cx="762000" cy="259045"/>
    <xdr:sp macro="" textlink="">
      <xdr:nvSpPr>
        <xdr:cNvPr id="213" name="テキスト ボックス 212"/>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14" name="楕円 213"/>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15" name="テキスト ボックス 214"/>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今年度は、前年度に比べ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、ほぼ倍に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増加したが、依然、類似団体平均よりも低い水準にある。内訳として、特別会計への繰出金が多くを占めており、増加の要因の一つに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年々増加傾向にある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医療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広域連合への療養給付費負担金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が挙げられる。今後も高齢者の介護や医療費の増加に注視しつつ、後期高齢者医療特別会計や介護保険特別会計、国民健康保険特別会計等において保険料（税）の適正化により財政基盤の強化を図り、普通会計からの繰出金を縮減していくように努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て行く必要がある。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94996</xdr:rowOff>
    </xdr:from>
    <xdr:to>
      <xdr:col>82</xdr:col>
      <xdr:colOff>107950</xdr:colOff>
      <xdr:row>55</xdr:row>
      <xdr:rowOff>143002</xdr:rowOff>
    </xdr:to>
    <xdr:cxnSp macro="">
      <xdr:nvCxnSpPr>
        <xdr:cNvPr id="245" name="直線コネクタ 244"/>
        <xdr:cNvCxnSpPr/>
      </xdr:nvCxnSpPr>
      <xdr:spPr>
        <a:xfrm>
          <a:off x="15671800" y="935329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156718</xdr:rowOff>
    </xdr:from>
    <xdr:to>
      <xdr:col>78</xdr:col>
      <xdr:colOff>69850</xdr:colOff>
      <xdr:row>54</xdr:row>
      <xdr:rowOff>94996</xdr:rowOff>
    </xdr:to>
    <xdr:cxnSp macro="">
      <xdr:nvCxnSpPr>
        <xdr:cNvPr id="248" name="直線コネクタ 247"/>
        <xdr:cNvCxnSpPr/>
      </xdr:nvCxnSpPr>
      <xdr:spPr>
        <a:xfrm>
          <a:off x="14782800" y="92435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156718</xdr:rowOff>
    </xdr:from>
    <xdr:to>
      <xdr:col>73</xdr:col>
      <xdr:colOff>180975</xdr:colOff>
      <xdr:row>54</xdr:row>
      <xdr:rowOff>140716</xdr:rowOff>
    </xdr:to>
    <xdr:cxnSp macro="">
      <xdr:nvCxnSpPr>
        <xdr:cNvPr id="251" name="直線コネクタ 250"/>
        <xdr:cNvCxnSpPr/>
      </xdr:nvCxnSpPr>
      <xdr:spPr>
        <a:xfrm flipV="1">
          <a:off x="13893800" y="92435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140716</xdr:rowOff>
    </xdr:from>
    <xdr:to>
      <xdr:col>69</xdr:col>
      <xdr:colOff>92075</xdr:colOff>
      <xdr:row>55</xdr:row>
      <xdr:rowOff>1270</xdr:rowOff>
    </xdr:to>
    <xdr:cxnSp macro="">
      <xdr:nvCxnSpPr>
        <xdr:cNvPr id="254" name="直線コネクタ 253"/>
        <xdr:cNvCxnSpPr/>
      </xdr:nvCxnSpPr>
      <xdr:spPr>
        <a:xfrm flipV="1">
          <a:off x="13004800" y="9399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4" name="楕円 263"/>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5"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44196</xdr:rowOff>
    </xdr:from>
    <xdr:to>
      <xdr:col>78</xdr:col>
      <xdr:colOff>120650</xdr:colOff>
      <xdr:row>54</xdr:row>
      <xdr:rowOff>145796</xdr:rowOff>
    </xdr:to>
    <xdr:sp macro="" textlink="">
      <xdr:nvSpPr>
        <xdr:cNvPr id="266" name="楕円 265"/>
        <xdr:cNvSpPr/>
      </xdr:nvSpPr>
      <xdr:spPr>
        <a:xfrm>
          <a:off x="15621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155973</xdr:rowOff>
    </xdr:from>
    <xdr:ext cx="736600" cy="259045"/>
    <xdr:sp macro="" textlink="">
      <xdr:nvSpPr>
        <xdr:cNvPr id="267" name="テキスト ボックス 266"/>
        <xdr:cNvSpPr txBox="1"/>
      </xdr:nvSpPr>
      <xdr:spPr>
        <a:xfrm>
          <a:off x="15290800" y="907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105918</xdr:rowOff>
    </xdr:from>
    <xdr:to>
      <xdr:col>74</xdr:col>
      <xdr:colOff>31750</xdr:colOff>
      <xdr:row>54</xdr:row>
      <xdr:rowOff>36068</xdr:rowOff>
    </xdr:to>
    <xdr:sp macro="" textlink="">
      <xdr:nvSpPr>
        <xdr:cNvPr id="268" name="楕円 267"/>
        <xdr:cNvSpPr/>
      </xdr:nvSpPr>
      <xdr:spPr>
        <a:xfrm>
          <a:off x="14732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46245</xdr:rowOff>
    </xdr:from>
    <xdr:ext cx="762000" cy="259045"/>
    <xdr:sp macro="" textlink="">
      <xdr:nvSpPr>
        <xdr:cNvPr id="269" name="テキスト ボックス 268"/>
        <xdr:cNvSpPr txBox="1"/>
      </xdr:nvSpPr>
      <xdr:spPr>
        <a:xfrm>
          <a:off x="14401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89916</xdr:rowOff>
    </xdr:from>
    <xdr:to>
      <xdr:col>69</xdr:col>
      <xdr:colOff>142875</xdr:colOff>
      <xdr:row>55</xdr:row>
      <xdr:rowOff>20066</xdr:rowOff>
    </xdr:to>
    <xdr:sp macro="" textlink="">
      <xdr:nvSpPr>
        <xdr:cNvPr id="270" name="楕円 269"/>
        <xdr:cNvSpPr/>
      </xdr:nvSpPr>
      <xdr:spPr>
        <a:xfrm>
          <a:off x="13843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30243</xdr:rowOff>
    </xdr:from>
    <xdr:ext cx="762000" cy="259045"/>
    <xdr:sp macro="" textlink="">
      <xdr:nvSpPr>
        <xdr:cNvPr id="271" name="テキスト ボックス 270"/>
        <xdr:cNvSpPr txBox="1"/>
      </xdr:nvSpPr>
      <xdr:spPr>
        <a:xfrm>
          <a:off x="13512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今年度は前年度に比べ、補助費の経常収支比率が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ポイント減少し、類似団体平均と比較しても</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この主な要因としては、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村社会福祉協議会補助金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が前年度に比べ、</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百万円減少したこ</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が、これについては、これまでの事業収益の蓄えがあり、その分、村からの支出を抑えることができたためである。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今後も、各種団体等への単独補助金については、常にその必要性とその効果を検証しながら、見直しを行う方針である。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35</xdr:row>
      <xdr:rowOff>106426</xdr:rowOff>
    </xdr:to>
    <xdr:cxnSp macro="">
      <xdr:nvCxnSpPr>
        <xdr:cNvPr id="303" name="直線コネクタ 302"/>
        <xdr:cNvCxnSpPr/>
      </xdr:nvCxnSpPr>
      <xdr:spPr>
        <a:xfrm flipV="1">
          <a:off x="15671800" y="59517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149860</xdr:rowOff>
    </xdr:to>
    <xdr:cxnSp macro="">
      <xdr:nvCxnSpPr>
        <xdr:cNvPr id="306" name="直線コネクタ 305"/>
        <xdr:cNvCxnSpPr/>
      </xdr:nvCxnSpPr>
      <xdr:spPr>
        <a:xfrm flipV="1">
          <a:off x="14782800" y="610717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149860</xdr:rowOff>
    </xdr:to>
    <xdr:cxnSp macro="">
      <xdr:nvCxnSpPr>
        <xdr:cNvPr id="309" name="直線コネクタ 308"/>
        <xdr:cNvCxnSpPr/>
      </xdr:nvCxnSpPr>
      <xdr:spPr>
        <a:xfrm>
          <a:off x="13893800" y="61803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37</xdr:row>
      <xdr:rowOff>19558</xdr:rowOff>
    </xdr:to>
    <xdr:cxnSp macro="">
      <xdr:nvCxnSpPr>
        <xdr:cNvPr id="312" name="直線コネクタ 311"/>
        <xdr:cNvCxnSpPr/>
      </xdr:nvCxnSpPr>
      <xdr:spPr>
        <a:xfrm flipV="1">
          <a:off x="13004800" y="61803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2" name="楕円 321"/>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3"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4" name="楕円 323"/>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5" name="テキスト ボックス 324"/>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6" name="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8" name="楕円 327"/>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9" name="テキスト ボックス 328"/>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0" name="楕円 32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1" name="テキスト ボックス 330"/>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年度まで類似団体平均を下回る形で推移していたが、平成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年度から上回る結果となっている。この主な原因は、平成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年度の高速船建造事業の大型事業の元金償還が平成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年度より始まったためで平成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年度まで償還が続く。平成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年度は前年度の辺地対策事業債の一部償還金完済で昨年度より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下がったが、今後もなるべく、村にとって有利な普通交付税の基準財政需要額への算入といった地方財政措置がなされる地方債を適切に選択することで、公債費負担が過剰になることのないように努め</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149861</xdr:rowOff>
    </xdr:to>
    <xdr:cxnSp macro="">
      <xdr:nvCxnSpPr>
        <xdr:cNvPr id="363" name="直線コネクタ 362"/>
        <xdr:cNvCxnSpPr/>
      </xdr:nvCxnSpPr>
      <xdr:spPr>
        <a:xfrm>
          <a:off x="3987800" y="132867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119380</xdr:rowOff>
    </xdr:to>
    <xdr:cxnSp macro="">
      <xdr:nvCxnSpPr>
        <xdr:cNvPr id="366" name="直線コネクタ 365"/>
        <xdr:cNvCxnSpPr/>
      </xdr:nvCxnSpPr>
      <xdr:spPr>
        <a:xfrm flipV="1">
          <a:off x="3098800" y="13286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78</xdr:row>
      <xdr:rowOff>1270</xdr:rowOff>
    </xdr:to>
    <xdr:cxnSp macro="">
      <xdr:nvCxnSpPr>
        <xdr:cNvPr id="369" name="直線コネクタ 368"/>
        <xdr:cNvCxnSpPr/>
      </xdr:nvCxnSpPr>
      <xdr:spPr>
        <a:xfrm flipV="1">
          <a:off x="2209800" y="13321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78</xdr:row>
      <xdr:rowOff>1270</xdr:rowOff>
    </xdr:to>
    <xdr:cxnSp macro="">
      <xdr:nvCxnSpPr>
        <xdr:cNvPr id="372" name="直線コネクタ 371"/>
        <xdr:cNvCxnSpPr/>
      </xdr:nvCxnSpPr>
      <xdr:spPr>
        <a:xfrm>
          <a:off x="1320800" y="13126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2" name="楕円 381"/>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3"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4" name="楕円 383"/>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5" name="テキスト ボックス 384"/>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6" name="楕円 385"/>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87" name="テキスト ボックス 386"/>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8" name="楕円 387"/>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89" name="テキスト ボックス 388"/>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0" name="楕円 38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1" name="テキスト ボックス 39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公債費以外に係る経常収支比率は、今年度は前年度に比べ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依然、</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。主に人件費、物件費が主なものであり、今後も引き続き適正な定員管理による人件費の適正化等により各費目の歳出削減に努める。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162923</xdr:rowOff>
    </xdr:to>
    <xdr:cxnSp macro="">
      <xdr:nvCxnSpPr>
        <xdr:cNvPr id="426" name="直線コネクタ 425"/>
        <xdr:cNvCxnSpPr/>
      </xdr:nvCxnSpPr>
      <xdr:spPr>
        <a:xfrm>
          <a:off x="15671800" y="131212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110671</xdr:rowOff>
    </xdr:to>
    <xdr:cxnSp macro="">
      <xdr:nvCxnSpPr>
        <xdr:cNvPr id="429" name="直線コネクタ 428"/>
        <xdr:cNvCxnSpPr/>
      </xdr:nvCxnSpPr>
      <xdr:spPr>
        <a:xfrm flipV="1">
          <a:off x="14782800" y="131212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154758</xdr:rowOff>
    </xdr:from>
    <xdr:to>
      <xdr:col>73</xdr:col>
      <xdr:colOff>180975</xdr:colOff>
      <xdr:row>76</xdr:row>
      <xdr:rowOff>110671</xdr:rowOff>
    </xdr:to>
    <xdr:cxnSp macro="">
      <xdr:nvCxnSpPr>
        <xdr:cNvPr id="432" name="直線コネクタ 431"/>
        <xdr:cNvCxnSpPr/>
      </xdr:nvCxnSpPr>
      <xdr:spPr>
        <a:xfrm>
          <a:off x="13893800" y="1301350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154758</xdr:rowOff>
    </xdr:from>
    <xdr:to>
      <xdr:col>69</xdr:col>
      <xdr:colOff>92075</xdr:colOff>
      <xdr:row>76</xdr:row>
      <xdr:rowOff>110671</xdr:rowOff>
    </xdr:to>
    <xdr:cxnSp macro="">
      <xdr:nvCxnSpPr>
        <xdr:cNvPr id="435" name="直線コネクタ 434"/>
        <xdr:cNvCxnSpPr/>
      </xdr:nvCxnSpPr>
      <xdr:spPr>
        <a:xfrm flipV="1">
          <a:off x="13004800" y="1301350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112123</xdr:rowOff>
    </xdr:from>
    <xdr:to>
      <xdr:col>82</xdr:col>
      <xdr:colOff>158750</xdr:colOff>
      <xdr:row>77</xdr:row>
      <xdr:rowOff>42273</xdr:rowOff>
    </xdr:to>
    <xdr:sp macro="" textlink="">
      <xdr:nvSpPr>
        <xdr:cNvPr id="445" name="楕円 444"/>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128650</xdr:rowOff>
    </xdr:from>
    <xdr:ext cx="762000" cy="259045"/>
    <xdr:sp macro="" textlink="">
      <xdr:nvSpPr>
        <xdr:cNvPr id="446" name="公債費以外該当値テキスト"/>
        <xdr:cNvSpPr txBox="1"/>
      </xdr:nvSpPr>
      <xdr:spPr>
        <a:xfrm>
          <a:off x="16598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7" name="楕円 446"/>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48" name="テキスト ボックス 447"/>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59871</xdr:rowOff>
    </xdr:from>
    <xdr:to>
      <xdr:col>74</xdr:col>
      <xdr:colOff>31750</xdr:colOff>
      <xdr:row>76</xdr:row>
      <xdr:rowOff>161471</xdr:rowOff>
    </xdr:to>
    <xdr:sp macro="" textlink="">
      <xdr:nvSpPr>
        <xdr:cNvPr id="449" name="楕円 448"/>
        <xdr:cNvSpPr/>
      </xdr:nvSpPr>
      <xdr:spPr>
        <a:xfrm>
          <a:off x="14732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199</xdr:rowOff>
    </xdr:from>
    <xdr:ext cx="762000" cy="259045"/>
    <xdr:sp macro="" textlink="">
      <xdr:nvSpPr>
        <xdr:cNvPr id="450" name="テキスト ボックス 449"/>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103959</xdr:rowOff>
    </xdr:from>
    <xdr:to>
      <xdr:col>69</xdr:col>
      <xdr:colOff>142875</xdr:colOff>
      <xdr:row>76</xdr:row>
      <xdr:rowOff>34110</xdr:rowOff>
    </xdr:to>
    <xdr:sp macro="" textlink="">
      <xdr:nvSpPr>
        <xdr:cNvPr id="451" name="楕円 450"/>
        <xdr:cNvSpPr/>
      </xdr:nvSpPr>
      <xdr:spPr>
        <a:xfrm>
          <a:off x="13843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44286</xdr:rowOff>
    </xdr:from>
    <xdr:ext cx="762000" cy="259045"/>
    <xdr:sp macro="" textlink="">
      <xdr:nvSpPr>
        <xdr:cNvPr id="452" name="テキスト ボックス 451"/>
        <xdr:cNvSpPr txBox="1"/>
      </xdr:nvSpPr>
      <xdr:spPr>
        <a:xfrm>
          <a:off x="13512800" y="1273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3" name="楕円 452"/>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54" name="テキスト ボックス 453"/>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55216</xdr:rowOff>
    </xdr:from>
    <xdr:to>
      <xdr:col>29</xdr:col>
      <xdr:colOff>127000</xdr:colOff>
      <xdr:row>14</xdr:row>
      <xdr:rowOff>1120</xdr:rowOff>
    </xdr:to>
    <xdr:cxnSp macro="">
      <xdr:nvCxnSpPr>
        <xdr:cNvPr id="49" name="直線コネクタ 48"/>
        <xdr:cNvCxnSpPr/>
      </xdr:nvCxnSpPr>
      <xdr:spPr bwMode="auto">
        <a:xfrm flipV="1">
          <a:off x="5003800" y="2331691"/>
          <a:ext cx="647700" cy="11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1120</xdr:rowOff>
    </xdr:from>
    <xdr:to>
      <xdr:col>26</xdr:col>
      <xdr:colOff>50800</xdr:colOff>
      <xdr:row>14</xdr:row>
      <xdr:rowOff>25285</xdr:rowOff>
    </xdr:to>
    <xdr:cxnSp macro="">
      <xdr:nvCxnSpPr>
        <xdr:cNvPr id="52" name="直線コネクタ 51"/>
        <xdr:cNvCxnSpPr/>
      </xdr:nvCxnSpPr>
      <xdr:spPr bwMode="auto">
        <a:xfrm flipV="1">
          <a:off x="4305300" y="2449045"/>
          <a:ext cx="698500" cy="2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25285</xdr:rowOff>
    </xdr:from>
    <xdr:to>
      <xdr:col>22</xdr:col>
      <xdr:colOff>114300</xdr:colOff>
      <xdr:row>14</xdr:row>
      <xdr:rowOff>125116</xdr:rowOff>
    </xdr:to>
    <xdr:cxnSp macro="">
      <xdr:nvCxnSpPr>
        <xdr:cNvPr id="55" name="直線コネクタ 54"/>
        <xdr:cNvCxnSpPr/>
      </xdr:nvCxnSpPr>
      <xdr:spPr bwMode="auto">
        <a:xfrm flipV="1">
          <a:off x="3606800" y="2473210"/>
          <a:ext cx="698500" cy="99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125116</xdr:rowOff>
    </xdr:from>
    <xdr:to>
      <xdr:col>18</xdr:col>
      <xdr:colOff>177800</xdr:colOff>
      <xdr:row>14</xdr:row>
      <xdr:rowOff>152969</xdr:rowOff>
    </xdr:to>
    <xdr:cxnSp macro="">
      <xdr:nvCxnSpPr>
        <xdr:cNvPr id="58" name="直線コネクタ 57"/>
        <xdr:cNvCxnSpPr/>
      </xdr:nvCxnSpPr>
      <xdr:spPr bwMode="auto">
        <a:xfrm flipV="1">
          <a:off x="2908300" y="2573041"/>
          <a:ext cx="698500" cy="2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4416</xdr:rowOff>
    </xdr:from>
    <xdr:to>
      <xdr:col>29</xdr:col>
      <xdr:colOff>177800</xdr:colOff>
      <xdr:row>13</xdr:row>
      <xdr:rowOff>106016</xdr:rowOff>
    </xdr:to>
    <xdr:sp macro="" textlink="">
      <xdr:nvSpPr>
        <xdr:cNvPr id="68" name="楕円 67"/>
        <xdr:cNvSpPr/>
      </xdr:nvSpPr>
      <xdr:spPr bwMode="auto">
        <a:xfrm>
          <a:off x="5600700" y="228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84443</xdr:rowOff>
    </xdr:from>
    <xdr:ext cx="762000" cy="259045"/>
    <xdr:sp macro="" textlink="">
      <xdr:nvSpPr>
        <xdr:cNvPr id="69" name="人口1人当たり決算額の推移該当値テキスト130"/>
        <xdr:cNvSpPr txBox="1"/>
      </xdr:nvSpPr>
      <xdr:spPr>
        <a:xfrm>
          <a:off x="5740400" y="218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121770</xdr:rowOff>
    </xdr:from>
    <xdr:to>
      <xdr:col>26</xdr:col>
      <xdr:colOff>101600</xdr:colOff>
      <xdr:row>14</xdr:row>
      <xdr:rowOff>51920</xdr:rowOff>
    </xdr:to>
    <xdr:sp macro="" textlink="">
      <xdr:nvSpPr>
        <xdr:cNvPr id="70" name="楕円 69"/>
        <xdr:cNvSpPr/>
      </xdr:nvSpPr>
      <xdr:spPr bwMode="auto">
        <a:xfrm>
          <a:off x="4953000" y="239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62097</xdr:rowOff>
    </xdr:from>
    <xdr:ext cx="736600" cy="259045"/>
    <xdr:sp macro="" textlink="">
      <xdr:nvSpPr>
        <xdr:cNvPr id="71" name="テキスト ボックス 70"/>
        <xdr:cNvSpPr txBox="1"/>
      </xdr:nvSpPr>
      <xdr:spPr>
        <a:xfrm>
          <a:off x="4622800" y="216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145935</xdr:rowOff>
    </xdr:from>
    <xdr:to>
      <xdr:col>22</xdr:col>
      <xdr:colOff>165100</xdr:colOff>
      <xdr:row>14</xdr:row>
      <xdr:rowOff>76085</xdr:rowOff>
    </xdr:to>
    <xdr:sp macro="" textlink="">
      <xdr:nvSpPr>
        <xdr:cNvPr id="72" name="楕円 71"/>
        <xdr:cNvSpPr/>
      </xdr:nvSpPr>
      <xdr:spPr bwMode="auto">
        <a:xfrm>
          <a:off x="4254500" y="242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86262</xdr:rowOff>
    </xdr:from>
    <xdr:ext cx="762000" cy="259045"/>
    <xdr:sp macro="" textlink="">
      <xdr:nvSpPr>
        <xdr:cNvPr id="73" name="テキスト ボックス 72"/>
        <xdr:cNvSpPr txBox="1"/>
      </xdr:nvSpPr>
      <xdr:spPr>
        <a:xfrm>
          <a:off x="3924300" y="219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74316</xdr:rowOff>
    </xdr:from>
    <xdr:to>
      <xdr:col>19</xdr:col>
      <xdr:colOff>38100</xdr:colOff>
      <xdr:row>15</xdr:row>
      <xdr:rowOff>4466</xdr:rowOff>
    </xdr:to>
    <xdr:sp macro="" textlink="">
      <xdr:nvSpPr>
        <xdr:cNvPr id="74" name="楕円 73"/>
        <xdr:cNvSpPr/>
      </xdr:nvSpPr>
      <xdr:spPr bwMode="auto">
        <a:xfrm>
          <a:off x="3556000" y="252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14643</xdr:rowOff>
    </xdr:from>
    <xdr:ext cx="762000" cy="259045"/>
    <xdr:sp macro="" textlink="">
      <xdr:nvSpPr>
        <xdr:cNvPr id="75" name="テキスト ボックス 74"/>
        <xdr:cNvSpPr txBox="1"/>
      </xdr:nvSpPr>
      <xdr:spPr>
        <a:xfrm>
          <a:off x="3225800" y="229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102169</xdr:rowOff>
    </xdr:from>
    <xdr:to>
      <xdr:col>15</xdr:col>
      <xdr:colOff>101600</xdr:colOff>
      <xdr:row>15</xdr:row>
      <xdr:rowOff>32319</xdr:rowOff>
    </xdr:to>
    <xdr:sp macro="" textlink="">
      <xdr:nvSpPr>
        <xdr:cNvPr id="76" name="楕円 75"/>
        <xdr:cNvSpPr/>
      </xdr:nvSpPr>
      <xdr:spPr bwMode="auto">
        <a:xfrm>
          <a:off x="2857500" y="255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42496</xdr:rowOff>
    </xdr:from>
    <xdr:ext cx="762000" cy="259045"/>
    <xdr:sp macro="" textlink="">
      <xdr:nvSpPr>
        <xdr:cNvPr id="77" name="テキスト ボックス 76"/>
        <xdr:cNvSpPr txBox="1"/>
      </xdr:nvSpPr>
      <xdr:spPr>
        <a:xfrm>
          <a:off x="2527300" y="231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103436</xdr:rowOff>
    </xdr:from>
    <xdr:to>
      <xdr:col>29</xdr:col>
      <xdr:colOff>127000</xdr:colOff>
      <xdr:row>35</xdr:row>
      <xdr:rowOff>169940</xdr:rowOff>
    </xdr:to>
    <xdr:cxnSp macro="">
      <xdr:nvCxnSpPr>
        <xdr:cNvPr id="108" name="直線コネクタ 107"/>
        <xdr:cNvCxnSpPr/>
      </xdr:nvCxnSpPr>
      <xdr:spPr bwMode="auto">
        <a:xfrm flipV="1">
          <a:off x="5003800" y="6713786"/>
          <a:ext cx="647700" cy="6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6747</xdr:rowOff>
    </xdr:from>
    <xdr:to>
      <xdr:col>26</xdr:col>
      <xdr:colOff>50800</xdr:colOff>
      <xdr:row>35</xdr:row>
      <xdr:rowOff>169940</xdr:rowOff>
    </xdr:to>
    <xdr:cxnSp macro="">
      <xdr:nvCxnSpPr>
        <xdr:cNvPr id="111" name="直線コネクタ 110"/>
        <xdr:cNvCxnSpPr/>
      </xdr:nvCxnSpPr>
      <xdr:spPr bwMode="auto">
        <a:xfrm>
          <a:off x="4305300" y="6617097"/>
          <a:ext cx="698500" cy="16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6747</xdr:rowOff>
    </xdr:from>
    <xdr:to>
      <xdr:col>22</xdr:col>
      <xdr:colOff>114300</xdr:colOff>
      <xdr:row>35</xdr:row>
      <xdr:rowOff>46940</xdr:rowOff>
    </xdr:to>
    <xdr:cxnSp macro="">
      <xdr:nvCxnSpPr>
        <xdr:cNvPr id="114" name="直線コネクタ 113"/>
        <xdr:cNvCxnSpPr/>
      </xdr:nvCxnSpPr>
      <xdr:spPr bwMode="auto">
        <a:xfrm flipV="1">
          <a:off x="3606800" y="6617097"/>
          <a:ext cx="698500" cy="4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46940</xdr:rowOff>
    </xdr:from>
    <xdr:to>
      <xdr:col>18</xdr:col>
      <xdr:colOff>177800</xdr:colOff>
      <xdr:row>35</xdr:row>
      <xdr:rowOff>159740</xdr:rowOff>
    </xdr:to>
    <xdr:cxnSp macro="">
      <xdr:nvCxnSpPr>
        <xdr:cNvPr id="117" name="直線コネクタ 116"/>
        <xdr:cNvCxnSpPr/>
      </xdr:nvCxnSpPr>
      <xdr:spPr bwMode="auto">
        <a:xfrm flipV="1">
          <a:off x="2908300" y="6657290"/>
          <a:ext cx="698500" cy="11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52636</xdr:rowOff>
    </xdr:from>
    <xdr:to>
      <xdr:col>29</xdr:col>
      <xdr:colOff>177800</xdr:colOff>
      <xdr:row>35</xdr:row>
      <xdr:rowOff>154236</xdr:rowOff>
    </xdr:to>
    <xdr:sp macro="" textlink="">
      <xdr:nvSpPr>
        <xdr:cNvPr id="127" name="楕円 126"/>
        <xdr:cNvSpPr/>
      </xdr:nvSpPr>
      <xdr:spPr bwMode="auto">
        <a:xfrm>
          <a:off x="5600700" y="66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240613</xdr:rowOff>
    </xdr:from>
    <xdr:ext cx="762000" cy="259045"/>
    <xdr:sp macro="" textlink="">
      <xdr:nvSpPr>
        <xdr:cNvPr id="128" name="人口1人当たり決算額の推移該当値テキスト445"/>
        <xdr:cNvSpPr txBox="1"/>
      </xdr:nvSpPr>
      <xdr:spPr>
        <a:xfrm>
          <a:off x="5740400" y="65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119140</xdr:rowOff>
    </xdr:from>
    <xdr:to>
      <xdr:col>26</xdr:col>
      <xdr:colOff>101600</xdr:colOff>
      <xdr:row>35</xdr:row>
      <xdr:rowOff>220740</xdr:rowOff>
    </xdr:to>
    <xdr:sp macro="" textlink="">
      <xdr:nvSpPr>
        <xdr:cNvPr id="129" name="楕円 128"/>
        <xdr:cNvSpPr/>
      </xdr:nvSpPr>
      <xdr:spPr bwMode="auto">
        <a:xfrm>
          <a:off x="4953000" y="67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230917</xdr:rowOff>
    </xdr:from>
    <xdr:ext cx="736600" cy="259045"/>
    <xdr:sp macro="" textlink="">
      <xdr:nvSpPr>
        <xdr:cNvPr id="130" name="テキスト ボックス 129"/>
        <xdr:cNvSpPr txBox="1"/>
      </xdr:nvSpPr>
      <xdr:spPr>
        <a:xfrm>
          <a:off x="4622800" y="649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298847</xdr:rowOff>
    </xdr:from>
    <xdr:to>
      <xdr:col>22</xdr:col>
      <xdr:colOff>165100</xdr:colOff>
      <xdr:row>35</xdr:row>
      <xdr:rowOff>57547</xdr:rowOff>
    </xdr:to>
    <xdr:sp macro="" textlink="">
      <xdr:nvSpPr>
        <xdr:cNvPr id="131" name="楕円 130"/>
        <xdr:cNvSpPr/>
      </xdr:nvSpPr>
      <xdr:spPr bwMode="auto">
        <a:xfrm>
          <a:off x="4254500" y="656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67724</xdr:rowOff>
    </xdr:from>
    <xdr:ext cx="762000" cy="259045"/>
    <xdr:sp macro="" textlink="">
      <xdr:nvSpPr>
        <xdr:cNvPr id="132" name="テキスト ボックス 131"/>
        <xdr:cNvSpPr txBox="1"/>
      </xdr:nvSpPr>
      <xdr:spPr>
        <a:xfrm>
          <a:off x="3924300" y="633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339040</xdr:rowOff>
    </xdr:from>
    <xdr:to>
      <xdr:col>19</xdr:col>
      <xdr:colOff>38100</xdr:colOff>
      <xdr:row>35</xdr:row>
      <xdr:rowOff>97740</xdr:rowOff>
    </xdr:to>
    <xdr:sp macro="" textlink="">
      <xdr:nvSpPr>
        <xdr:cNvPr id="133" name="楕円 132"/>
        <xdr:cNvSpPr/>
      </xdr:nvSpPr>
      <xdr:spPr bwMode="auto">
        <a:xfrm>
          <a:off x="3556000" y="66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107917</xdr:rowOff>
    </xdr:from>
    <xdr:ext cx="762000" cy="259045"/>
    <xdr:sp macro="" textlink="">
      <xdr:nvSpPr>
        <xdr:cNvPr id="134" name="テキスト ボックス 133"/>
        <xdr:cNvSpPr txBox="1"/>
      </xdr:nvSpPr>
      <xdr:spPr>
        <a:xfrm>
          <a:off x="3225800" y="63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108940</xdr:rowOff>
    </xdr:from>
    <xdr:to>
      <xdr:col>15</xdr:col>
      <xdr:colOff>101600</xdr:colOff>
      <xdr:row>35</xdr:row>
      <xdr:rowOff>210540</xdr:rowOff>
    </xdr:to>
    <xdr:sp macro="" textlink="">
      <xdr:nvSpPr>
        <xdr:cNvPr id="135" name="楕円 134"/>
        <xdr:cNvSpPr/>
      </xdr:nvSpPr>
      <xdr:spPr bwMode="auto">
        <a:xfrm>
          <a:off x="2857500" y="671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220717</xdr:rowOff>
    </xdr:from>
    <xdr:ext cx="762000" cy="259045"/>
    <xdr:sp macro="" textlink="">
      <xdr:nvSpPr>
        <xdr:cNvPr id="136" name="テキスト ボックス 135"/>
        <xdr:cNvSpPr txBox="1"/>
      </xdr:nvSpPr>
      <xdr:spPr>
        <a:xfrm>
          <a:off x="2527300" y="64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38254</xdr:rowOff>
    </xdr:from>
    <xdr:to>
      <xdr:col>24</xdr:col>
      <xdr:colOff>63500</xdr:colOff>
      <xdr:row>32</xdr:row>
      <xdr:rowOff>69897</xdr:rowOff>
    </xdr:to>
    <xdr:cxnSp macro="">
      <xdr:nvCxnSpPr>
        <xdr:cNvPr id="58" name="直線コネクタ 57"/>
        <xdr:cNvCxnSpPr/>
      </xdr:nvCxnSpPr>
      <xdr:spPr>
        <a:xfrm flipV="1">
          <a:off x="3797300" y="5524654"/>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69897</xdr:rowOff>
    </xdr:from>
    <xdr:to>
      <xdr:col>19</xdr:col>
      <xdr:colOff>177800</xdr:colOff>
      <xdr:row>32</xdr:row>
      <xdr:rowOff>78854</xdr:rowOff>
    </xdr:to>
    <xdr:cxnSp macro="">
      <xdr:nvCxnSpPr>
        <xdr:cNvPr id="61" name="直線コネクタ 60"/>
        <xdr:cNvCxnSpPr/>
      </xdr:nvCxnSpPr>
      <xdr:spPr>
        <a:xfrm flipV="1">
          <a:off x="2908300" y="5556297"/>
          <a:ext cx="8890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78854</xdr:rowOff>
    </xdr:from>
    <xdr:to>
      <xdr:col>15</xdr:col>
      <xdr:colOff>50800</xdr:colOff>
      <xdr:row>33</xdr:row>
      <xdr:rowOff>31881</xdr:rowOff>
    </xdr:to>
    <xdr:cxnSp macro="">
      <xdr:nvCxnSpPr>
        <xdr:cNvPr id="64" name="直線コネクタ 63"/>
        <xdr:cNvCxnSpPr/>
      </xdr:nvCxnSpPr>
      <xdr:spPr>
        <a:xfrm flipV="1">
          <a:off x="2019300" y="5565254"/>
          <a:ext cx="889000" cy="1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12459</xdr:rowOff>
    </xdr:from>
    <xdr:to>
      <xdr:col>10</xdr:col>
      <xdr:colOff>114300</xdr:colOff>
      <xdr:row>33</xdr:row>
      <xdr:rowOff>31881</xdr:rowOff>
    </xdr:to>
    <xdr:cxnSp macro="">
      <xdr:nvCxnSpPr>
        <xdr:cNvPr id="67" name="直線コネクタ 66"/>
        <xdr:cNvCxnSpPr/>
      </xdr:nvCxnSpPr>
      <xdr:spPr>
        <a:xfrm>
          <a:off x="1130300" y="5670309"/>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158904</xdr:rowOff>
    </xdr:from>
    <xdr:to>
      <xdr:col>24</xdr:col>
      <xdr:colOff>114300</xdr:colOff>
      <xdr:row>32</xdr:row>
      <xdr:rowOff>89054</xdr:rowOff>
    </xdr:to>
    <xdr:sp macro="" textlink="">
      <xdr:nvSpPr>
        <xdr:cNvPr id="77" name="楕円 76"/>
        <xdr:cNvSpPr/>
      </xdr:nvSpPr>
      <xdr:spPr>
        <a:xfrm>
          <a:off x="4584700" y="54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10331</xdr:rowOff>
    </xdr:from>
    <xdr:ext cx="599010" cy="259045"/>
    <xdr:sp macro="" textlink="">
      <xdr:nvSpPr>
        <xdr:cNvPr id="78" name="人件費該当値テキスト"/>
        <xdr:cNvSpPr txBox="1"/>
      </xdr:nvSpPr>
      <xdr:spPr>
        <a:xfrm>
          <a:off x="4686300" y="53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19097</xdr:rowOff>
    </xdr:from>
    <xdr:to>
      <xdr:col>20</xdr:col>
      <xdr:colOff>38100</xdr:colOff>
      <xdr:row>32</xdr:row>
      <xdr:rowOff>120697</xdr:rowOff>
    </xdr:to>
    <xdr:sp macro="" textlink="">
      <xdr:nvSpPr>
        <xdr:cNvPr id="79" name="楕円 78"/>
        <xdr:cNvSpPr/>
      </xdr:nvSpPr>
      <xdr:spPr>
        <a:xfrm>
          <a:off x="3746500" y="5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137224</xdr:rowOff>
    </xdr:from>
    <xdr:ext cx="599010" cy="259045"/>
    <xdr:sp macro="" textlink="">
      <xdr:nvSpPr>
        <xdr:cNvPr id="80" name="テキスト ボックス 79"/>
        <xdr:cNvSpPr txBox="1"/>
      </xdr:nvSpPr>
      <xdr:spPr>
        <a:xfrm>
          <a:off x="3497795" y="52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28054</xdr:rowOff>
    </xdr:from>
    <xdr:to>
      <xdr:col>15</xdr:col>
      <xdr:colOff>101600</xdr:colOff>
      <xdr:row>32</xdr:row>
      <xdr:rowOff>129654</xdr:rowOff>
    </xdr:to>
    <xdr:sp macro="" textlink="">
      <xdr:nvSpPr>
        <xdr:cNvPr id="81" name="楕円 80"/>
        <xdr:cNvSpPr/>
      </xdr:nvSpPr>
      <xdr:spPr>
        <a:xfrm>
          <a:off x="2857500" y="5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146181</xdr:rowOff>
    </xdr:from>
    <xdr:ext cx="599010" cy="259045"/>
    <xdr:sp macro="" textlink="">
      <xdr:nvSpPr>
        <xdr:cNvPr id="82" name="テキスト ボックス 81"/>
        <xdr:cNvSpPr txBox="1"/>
      </xdr:nvSpPr>
      <xdr:spPr>
        <a:xfrm>
          <a:off x="2608795" y="52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152531</xdr:rowOff>
    </xdr:from>
    <xdr:to>
      <xdr:col>10</xdr:col>
      <xdr:colOff>165100</xdr:colOff>
      <xdr:row>33</xdr:row>
      <xdr:rowOff>82681</xdr:rowOff>
    </xdr:to>
    <xdr:sp macro="" textlink="">
      <xdr:nvSpPr>
        <xdr:cNvPr id="83" name="楕円 82"/>
        <xdr:cNvSpPr/>
      </xdr:nvSpPr>
      <xdr:spPr>
        <a:xfrm>
          <a:off x="1968500" y="56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99208</xdr:rowOff>
    </xdr:from>
    <xdr:ext cx="599010" cy="259045"/>
    <xdr:sp macro="" textlink="">
      <xdr:nvSpPr>
        <xdr:cNvPr id="84" name="テキスト ボックス 83"/>
        <xdr:cNvSpPr txBox="1"/>
      </xdr:nvSpPr>
      <xdr:spPr>
        <a:xfrm>
          <a:off x="1719795" y="541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133109</xdr:rowOff>
    </xdr:from>
    <xdr:to>
      <xdr:col>6</xdr:col>
      <xdr:colOff>38100</xdr:colOff>
      <xdr:row>33</xdr:row>
      <xdr:rowOff>63259</xdr:rowOff>
    </xdr:to>
    <xdr:sp macro="" textlink="">
      <xdr:nvSpPr>
        <xdr:cNvPr id="85" name="楕円 84"/>
        <xdr:cNvSpPr/>
      </xdr:nvSpPr>
      <xdr:spPr>
        <a:xfrm>
          <a:off x="1079500" y="56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79786</xdr:rowOff>
    </xdr:from>
    <xdr:ext cx="599010" cy="259045"/>
    <xdr:sp macro="" textlink="">
      <xdr:nvSpPr>
        <xdr:cNvPr id="86" name="テキスト ボックス 85"/>
        <xdr:cNvSpPr txBox="1"/>
      </xdr:nvSpPr>
      <xdr:spPr>
        <a:xfrm>
          <a:off x="830795" y="539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149254</xdr:rowOff>
    </xdr:from>
    <xdr:to>
      <xdr:col>24</xdr:col>
      <xdr:colOff>63500</xdr:colOff>
      <xdr:row>51</xdr:row>
      <xdr:rowOff>20552</xdr:rowOff>
    </xdr:to>
    <xdr:cxnSp macro="">
      <xdr:nvCxnSpPr>
        <xdr:cNvPr id="117" name="直線コネクタ 116"/>
        <xdr:cNvCxnSpPr/>
      </xdr:nvCxnSpPr>
      <xdr:spPr>
        <a:xfrm flipV="1">
          <a:off x="3797300" y="8550304"/>
          <a:ext cx="8382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20552</xdr:rowOff>
    </xdr:from>
    <xdr:to>
      <xdr:col>19</xdr:col>
      <xdr:colOff>177800</xdr:colOff>
      <xdr:row>52</xdr:row>
      <xdr:rowOff>89850</xdr:rowOff>
    </xdr:to>
    <xdr:cxnSp macro="">
      <xdr:nvCxnSpPr>
        <xdr:cNvPr id="120" name="直線コネクタ 119"/>
        <xdr:cNvCxnSpPr/>
      </xdr:nvCxnSpPr>
      <xdr:spPr>
        <a:xfrm flipV="1">
          <a:off x="2908300" y="8764502"/>
          <a:ext cx="889000" cy="2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74121</xdr:rowOff>
    </xdr:from>
    <xdr:to>
      <xdr:col>15</xdr:col>
      <xdr:colOff>50800</xdr:colOff>
      <xdr:row>52</xdr:row>
      <xdr:rowOff>89850</xdr:rowOff>
    </xdr:to>
    <xdr:cxnSp macro="">
      <xdr:nvCxnSpPr>
        <xdr:cNvPr id="123" name="直線コネクタ 122"/>
        <xdr:cNvCxnSpPr/>
      </xdr:nvCxnSpPr>
      <xdr:spPr>
        <a:xfrm>
          <a:off x="2019300" y="8818071"/>
          <a:ext cx="889000" cy="1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74121</xdr:rowOff>
    </xdr:from>
    <xdr:to>
      <xdr:col>10</xdr:col>
      <xdr:colOff>114300</xdr:colOff>
      <xdr:row>52</xdr:row>
      <xdr:rowOff>65683</xdr:rowOff>
    </xdr:to>
    <xdr:cxnSp macro="">
      <xdr:nvCxnSpPr>
        <xdr:cNvPr id="126" name="直線コネクタ 125"/>
        <xdr:cNvCxnSpPr/>
      </xdr:nvCxnSpPr>
      <xdr:spPr>
        <a:xfrm flipV="1">
          <a:off x="1130300" y="8818071"/>
          <a:ext cx="889000" cy="1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98454</xdr:rowOff>
    </xdr:from>
    <xdr:to>
      <xdr:col>24</xdr:col>
      <xdr:colOff>114300</xdr:colOff>
      <xdr:row>50</xdr:row>
      <xdr:rowOff>28604</xdr:rowOff>
    </xdr:to>
    <xdr:sp macro="" textlink="">
      <xdr:nvSpPr>
        <xdr:cNvPr id="136" name="楕円 135"/>
        <xdr:cNvSpPr/>
      </xdr:nvSpPr>
      <xdr:spPr>
        <a:xfrm>
          <a:off x="4584700" y="84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51481</xdr:rowOff>
    </xdr:from>
    <xdr:ext cx="690189" cy="259045"/>
    <xdr:sp macro="" textlink="">
      <xdr:nvSpPr>
        <xdr:cNvPr id="137" name="物件費該当値テキスト"/>
        <xdr:cNvSpPr txBox="1"/>
      </xdr:nvSpPr>
      <xdr:spPr>
        <a:xfrm>
          <a:off x="4686300" y="8452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141202</xdr:rowOff>
    </xdr:from>
    <xdr:to>
      <xdr:col>20</xdr:col>
      <xdr:colOff>38100</xdr:colOff>
      <xdr:row>51</xdr:row>
      <xdr:rowOff>71352</xdr:rowOff>
    </xdr:to>
    <xdr:sp macro="" textlink="">
      <xdr:nvSpPr>
        <xdr:cNvPr id="138" name="楕円 137"/>
        <xdr:cNvSpPr/>
      </xdr:nvSpPr>
      <xdr:spPr>
        <a:xfrm>
          <a:off x="3746500" y="87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87879</xdr:rowOff>
    </xdr:from>
    <xdr:ext cx="599010" cy="259045"/>
    <xdr:sp macro="" textlink="">
      <xdr:nvSpPr>
        <xdr:cNvPr id="139" name="テキスト ボックス 138"/>
        <xdr:cNvSpPr txBox="1"/>
      </xdr:nvSpPr>
      <xdr:spPr>
        <a:xfrm>
          <a:off x="3497795" y="84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39050</xdr:rowOff>
    </xdr:from>
    <xdr:to>
      <xdr:col>15</xdr:col>
      <xdr:colOff>101600</xdr:colOff>
      <xdr:row>52</xdr:row>
      <xdr:rowOff>140650</xdr:rowOff>
    </xdr:to>
    <xdr:sp macro="" textlink="">
      <xdr:nvSpPr>
        <xdr:cNvPr id="140" name="楕円 139"/>
        <xdr:cNvSpPr/>
      </xdr:nvSpPr>
      <xdr:spPr>
        <a:xfrm>
          <a:off x="2857500" y="89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157177</xdr:rowOff>
    </xdr:from>
    <xdr:ext cx="599010" cy="259045"/>
    <xdr:sp macro="" textlink="">
      <xdr:nvSpPr>
        <xdr:cNvPr id="141" name="テキスト ボックス 140"/>
        <xdr:cNvSpPr txBox="1"/>
      </xdr:nvSpPr>
      <xdr:spPr>
        <a:xfrm>
          <a:off x="2608795" y="87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23321</xdr:rowOff>
    </xdr:from>
    <xdr:to>
      <xdr:col>10</xdr:col>
      <xdr:colOff>165100</xdr:colOff>
      <xdr:row>51</xdr:row>
      <xdr:rowOff>124921</xdr:rowOff>
    </xdr:to>
    <xdr:sp macro="" textlink="">
      <xdr:nvSpPr>
        <xdr:cNvPr id="142" name="楕円 141"/>
        <xdr:cNvSpPr/>
      </xdr:nvSpPr>
      <xdr:spPr>
        <a:xfrm>
          <a:off x="1968500" y="8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141448</xdr:rowOff>
    </xdr:from>
    <xdr:ext cx="599010" cy="259045"/>
    <xdr:sp macro="" textlink="">
      <xdr:nvSpPr>
        <xdr:cNvPr id="143" name="テキスト ボックス 142"/>
        <xdr:cNvSpPr txBox="1"/>
      </xdr:nvSpPr>
      <xdr:spPr>
        <a:xfrm>
          <a:off x="1719795" y="854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14883</xdr:rowOff>
    </xdr:from>
    <xdr:to>
      <xdr:col>6</xdr:col>
      <xdr:colOff>38100</xdr:colOff>
      <xdr:row>52</xdr:row>
      <xdr:rowOff>116483</xdr:rowOff>
    </xdr:to>
    <xdr:sp macro="" textlink="">
      <xdr:nvSpPr>
        <xdr:cNvPr id="144" name="楕円 143"/>
        <xdr:cNvSpPr/>
      </xdr:nvSpPr>
      <xdr:spPr>
        <a:xfrm>
          <a:off x="1079500" y="89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133010</xdr:rowOff>
    </xdr:from>
    <xdr:ext cx="599010" cy="259045"/>
    <xdr:sp macro="" textlink="">
      <xdr:nvSpPr>
        <xdr:cNvPr id="145" name="テキスト ボックス 144"/>
        <xdr:cNvSpPr txBox="1"/>
      </xdr:nvSpPr>
      <xdr:spPr>
        <a:xfrm>
          <a:off x="830795" y="870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154496</xdr:rowOff>
    </xdr:from>
    <xdr:to>
      <xdr:col>24</xdr:col>
      <xdr:colOff>63500</xdr:colOff>
      <xdr:row>77</xdr:row>
      <xdr:rowOff>156587</xdr:rowOff>
    </xdr:to>
    <xdr:cxnSp macro="">
      <xdr:nvCxnSpPr>
        <xdr:cNvPr id="170" name="直線コネクタ 169"/>
        <xdr:cNvCxnSpPr/>
      </xdr:nvCxnSpPr>
      <xdr:spPr>
        <a:xfrm flipV="1">
          <a:off x="3797300" y="13356146"/>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156587</xdr:rowOff>
    </xdr:from>
    <xdr:to>
      <xdr:col>19</xdr:col>
      <xdr:colOff>177800</xdr:colOff>
      <xdr:row>77</xdr:row>
      <xdr:rowOff>168373</xdr:rowOff>
    </xdr:to>
    <xdr:cxnSp macro="">
      <xdr:nvCxnSpPr>
        <xdr:cNvPr id="173" name="直線コネクタ 172"/>
        <xdr:cNvCxnSpPr/>
      </xdr:nvCxnSpPr>
      <xdr:spPr>
        <a:xfrm flipV="1">
          <a:off x="2908300" y="13358237"/>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168373</xdr:rowOff>
    </xdr:from>
    <xdr:to>
      <xdr:col>15</xdr:col>
      <xdr:colOff>50800</xdr:colOff>
      <xdr:row>78</xdr:row>
      <xdr:rowOff>25400</xdr:rowOff>
    </xdr:to>
    <xdr:cxnSp macro="">
      <xdr:nvCxnSpPr>
        <xdr:cNvPr id="176" name="直線コネクタ 175"/>
        <xdr:cNvCxnSpPr/>
      </xdr:nvCxnSpPr>
      <xdr:spPr>
        <a:xfrm flipV="1">
          <a:off x="2019300" y="13370023"/>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135226</xdr:rowOff>
    </xdr:from>
    <xdr:to>
      <xdr:col>10</xdr:col>
      <xdr:colOff>114300</xdr:colOff>
      <xdr:row>78</xdr:row>
      <xdr:rowOff>25400</xdr:rowOff>
    </xdr:to>
    <xdr:cxnSp macro="">
      <xdr:nvCxnSpPr>
        <xdr:cNvPr id="179" name="直線コネクタ 178"/>
        <xdr:cNvCxnSpPr/>
      </xdr:nvCxnSpPr>
      <xdr:spPr>
        <a:xfrm>
          <a:off x="1130300" y="13336876"/>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103696</xdr:rowOff>
    </xdr:from>
    <xdr:to>
      <xdr:col>24</xdr:col>
      <xdr:colOff>114300</xdr:colOff>
      <xdr:row>78</xdr:row>
      <xdr:rowOff>33846</xdr:rowOff>
    </xdr:to>
    <xdr:sp macro="" textlink="">
      <xdr:nvSpPr>
        <xdr:cNvPr id="189" name="楕円 188"/>
        <xdr:cNvSpPr/>
      </xdr:nvSpPr>
      <xdr:spPr>
        <a:xfrm>
          <a:off x="4584700" y="133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18623</xdr:rowOff>
    </xdr:from>
    <xdr:ext cx="469744" cy="259045"/>
    <xdr:sp macro="" textlink="">
      <xdr:nvSpPr>
        <xdr:cNvPr id="190" name="維持補修費該当値テキスト"/>
        <xdr:cNvSpPr txBox="1"/>
      </xdr:nvSpPr>
      <xdr:spPr>
        <a:xfrm>
          <a:off x="4686300" y="132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105787</xdr:rowOff>
    </xdr:from>
    <xdr:to>
      <xdr:col>20</xdr:col>
      <xdr:colOff>38100</xdr:colOff>
      <xdr:row>78</xdr:row>
      <xdr:rowOff>35937</xdr:rowOff>
    </xdr:to>
    <xdr:sp macro="" textlink="">
      <xdr:nvSpPr>
        <xdr:cNvPr id="191" name="楕円 190"/>
        <xdr:cNvSpPr/>
      </xdr:nvSpPr>
      <xdr:spPr>
        <a:xfrm>
          <a:off x="3746500" y="133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27064</xdr:rowOff>
    </xdr:from>
    <xdr:ext cx="469744" cy="259045"/>
    <xdr:sp macro="" textlink="">
      <xdr:nvSpPr>
        <xdr:cNvPr id="192" name="テキスト ボックス 191"/>
        <xdr:cNvSpPr txBox="1"/>
      </xdr:nvSpPr>
      <xdr:spPr>
        <a:xfrm>
          <a:off x="3562428" y="134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117573</xdr:rowOff>
    </xdr:from>
    <xdr:to>
      <xdr:col>15</xdr:col>
      <xdr:colOff>101600</xdr:colOff>
      <xdr:row>78</xdr:row>
      <xdr:rowOff>47723</xdr:rowOff>
    </xdr:to>
    <xdr:sp macro="" textlink="">
      <xdr:nvSpPr>
        <xdr:cNvPr id="193" name="楕円 192"/>
        <xdr:cNvSpPr/>
      </xdr:nvSpPr>
      <xdr:spPr>
        <a:xfrm>
          <a:off x="2857500" y="133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38850</xdr:rowOff>
    </xdr:from>
    <xdr:ext cx="469744" cy="259045"/>
    <xdr:sp macro="" textlink="">
      <xdr:nvSpPr>
        <xdr:cNvPr id="194" name="テキスト ボックス 193"/>
        <xdr:cNvSpPr txBox="1"/>
      </xdr:nvSpPr>
      <xdr:spPr>
        <a:xfrm>
          <a:off x="2673428" y="1341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146050</xdr:rowOff>
    </xdr:from>
    <xdr:to>
      <xdr:col>10</xdr:col>
      <xdr:colOff>165100</xdr:colOff>
      <xdr:row>78</xdr:row>
      <xdr:rowOff>76200</xdr:rowOff>
    </xdr:to>
    <xdr:sp macro="" textlink="">
      <xdr:nvSpPr>
        <xdr:cNvPr id="195" name="楕円 194"/>
        <xdr:cNvSpPr/>
      </xdr:nvSpPr>
      <xdr:spPr>
        <a:xfrm>
          <a:off x="196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78</xdr:row>
      <xdr:rowOff>67327</xdr:rowOff>
    </xdr:from>
    <xdr:ext cx="249299" cy="259045"/>
    <xdr:sp macro="" textlink="">
      <xdr:nvSpPr>
        <xdr:cNvPr id="196" name="テキスト ボックス 195"/>
        <xdr:cNvSpPr txBox="1"/>
      </xdr:nvSpPr>
      <xdr:spPr>
        <a:xfrm>
          <a:off x="189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84426</xdr:rowOff>
    </xdr:from>
    <xdr:to>
      <xdr:col>6</xdr:col>
      <xdr:colOff>38100</xdr:colOff>
      <xdr:row>78</xdr:row>
      <xdr:rowOff>14576</xdr:rowOff>
    </xdr:to>
    <xdr:sp macro="" textlink="">
      <xdr:nvSpPr>
        <xdr:cNvPr id="197" name="楕円 196"/>
        <xdr:cNvSpPr/>
      </xdr:nvSpPr>
      <xdr:spPr>
        <a:xfrm>
          <a:off x="1079500" y="132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5703</xdr:rowOff>
    </xdr:from>
    <xdr:ext cx="534377" cy="259045"/>
    <xdr:sp macro="" textlink="">
      <xdr:nvSpPr>
        <xdr:cNvPr id="198" name="テキスト ボックス 197"/>
        <xdr:cNvSpPr txBox="1"/>
      </xdr:nvSpPr>
      <xdr:spPr>
        <a:xfrm>
          <a:off x="863111" y="133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122783</xdr:rowOff>
    </xdr:from>
    <xdr:to>
      <xdr:col>24</xdr:col>
      <xdr:colOff>63500</xdr:colOff>
      <xdr:row>96</xdr:row>
      <xdr:rowOff>90542</xdr:rowOff>
    </xdr:to>
    <xdr:cxnSp macro="">
      <xdr:nvCxnSpPr>
        <xdr:cNvPr id="231" name="直線コネクタ 230"/>
        <xdr:cNvCxnSpPr/>
      </xdr:nvCxnSpPr>
      <xdr:spPr>
        <a:xfrm>
          <a:off x="3797300" y="16410533"/>
          <a:ext cx="838200" cy="1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122783</xdr:rowOff>
    </xdr:from>
    <xdr:to>
      <xdr:col>19</xdr:col>
      <xdr:colOff>177800</xdr:colOff>
      <xdr:row>97</xdr:row>
      <xdr:rowOff>41774</xdr:rowOff>
    </xdr:to>
    <xdr:cxnSp macro="">
      <xdr:nvCxnSpPr>
        <xdr:cNvPr id="234" name="直線コネクタ 233"/>
        <xdr:cNvCxnSpPr/>
      </xdr:nvCxnSpPr>
      <xdr:spPr>
        <a:xfrm flipV="1">
          <a:off x="2908300" y="16410533"/>
          <a:ext cx="889000" cy="2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41774</xdr:rowOff>
    </xdr:from>
    <xdr:to>
      <xdr:col>15</xdr:col>
      <xdr:colOff>50800</xdr:colOff>
      <xdr:row>97</xdr:row>
      <xdr:rowOff>135871</xdr:rowOff>
    </xdr:to>
    <xdr:cxnSp macro="">
      <xdr:nvCxnSpPr>
        <xdr:cNvPr id="237" name="直線コネクタ 236"/>
        <xdr:cNvCxnSpPr/>
      </xdr:nvCxnSpPr>
      <xdr:spPr>
        <a:xfrm flipV="1">
          <a:off x="2019300" y="16672424"/>
          <a:ext cx="889000" cy="9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135871</xdr:rowOff>
    </xdr:from>
    <xdr:to>
      <xdr:col>10</xdr:col>
      <xdr:colOff>114300</xdr:colOff>
      <xdr:row>98</xdr:row>
      <xdr:rowOff>9113</xdr:rowOff>
    </xdr:to>
    <xdr:cxnSp macro="">
      <xdr:nvCxnSpPr>
        <xdr:cNvPr id="240" name="直線コネクタ 239"/>
        <xdr:cNvCxnSpPr/>
      </xdr:nvCxnSpPr>
      <xdr:spPr>
        <a:xfrm flipV="1">
          <a:off x="1130300" y="1676652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39742</xdr:rowOff>
    </xdr:from>
    <xdr:to>
      <xdr:col>24</xdr:col>
      <xdr:colOff>114300</xdr:colOff>
      <xdr:row>96</xdr:row>
      <xdr:rowOff>141342</xdr:rowOff>
    </xdr:to>
    <xdr:sp macro="" textlink="">
      <xdr:nvSpPr>
        <xdr:cNvPr id="250" name="楕円 249"/>
        <xdr:cNvSpPr/>
      </xdr:nvSpPr>
      <xdr:spPr>
        <a:xfrm>
          <a:off x="4584700" y="164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18169</xdr:rowOff>
    </xdr:from>
    <xdr:ext cx="534377" cy="259045"/>
    <xdr:sp macro="" textlink="">
      <xdr:nvSpPr>
        <xdr:cNvPr id="251" name="扶助費該当値テキスト"/>
        <xdr:cNvSpPr txBox="1"/>
      </xdr:nvSpPr>
      <xdr:spPr>
        <a:xfrm>
          <a:off x="4686300" y="16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71983</xdr:rowOff>
    </xdr:from>
    <xdr:to>
      <xdr:col>20</xdr:col>
      <xdr:colOff>38100</xdr:colOff>
      <xdr:row>96</xdr:row>
      <xdr:rowOff>2133</xdr:rowOff>
    </xdr:to>
    <xdr:sp macro="" textlink="">
      <xdr:nvSpPr>
        <xdr:cNvPr id="252" name="楕円 251"/>
        <xdr:cNvSpPr/>
      </xdr:nvSpPr>
      <xdr:spPr>
        <a:xfrm>
          <a:off x="3746500" y="163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18660</xdr:rowOff>
    </xdr:from>
    <xdr:ext cx="534377" cy="259045"/>
    <xdr:sp macro="" textlink="">
      <xdr:nvSpPr>
        <xdr:cNvPr id="253" name="テキスト ボックス 252"/>
        <xdr:cNvSpPr txBox="1"/>
      </xdr:nvSpPr>
      <xdr:spPr>
        <a:xfrm>
          <a:off x="3530111" y="161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162424</xdr:rowOff>
    </xdr:from>
    <xdr:to>
      <xdr:col>15</xdr:col>
      <xdr:colOff>101600</xdr:colOff>
      <xdr:row>97</xdr:row>
      <xdr:rowOff>92574</xdr:rowOff>
    </xdr:to>
    <xdr:sp macro="" textlink="">
      <xdr:nvSpPr>
        <xdr:cNvPr id="254" name="楕円 253"/>
        <xdr:cNvSpPr/>
      </xdr:nvSpPr>
      <xdr:spPr>
        <a:xfrm>
          <a:off x="2857500" y="166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83701</xdr:rowOff>
    </xdr:from>
    <xdr:ext cx="534377" cy="259045"/>
    <xdr:sp macro="" textlink="">
      <xdr:nvSpPr>
        <xdr:cNvPr id="255" name="テキスト ボックス 254"/>
        <xdr:cNvSpPr txBox="1"/>
      </xdr:nvSpPr>
      <xdr:spPr>
        <a:xfrm>
          <a:off x="2641111" y="167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85071</xdr:rowOff>
    </xdr:from>
    <xdr:to>
      <xdr:col>10</xdr:col>
      <xdr:colOff>165100</xdr:colOff>
      <xdr:row>98</xdr:row>
      <xdr:rowOff>15221</xdr:rowOff>
    </xdr:to>
    <xdr:sp macro="" textlink="">
      <xdr:nvSpPr>
        <xdr:cNvPr id="256" name="楕円 255"/>
        <xdr:cNvSpPr/>
      </xdr:nvSpPr>
      <xdr:spPr>
        <a:xfrm>
          <a:off x="1968500" y="167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6348</xdr:rowOff>
    </xdr:from>
    <xdr:ext cx="534377" cy="259045"/>
    <xdr:sp macro="" textlink="">
      <xdr:nvSpPr>
        <xdr:cNvPr id="257" name="テキスト ボックス 256"/>
        <xdr:cNvSpPr txBox="1"/>
      </xdr:nvSpPr>
      <xdr:spPr>
        <a:xfrm>
          <a:off x="1752111"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129763</xdr:rowOff>
    </xdr:from>
    <xdr:to>
      <xdr:col>6</xdr:col>
      <xdr:colOff>38100</xdr:colOff>
      <xdr:row>98</xdr:row>
      <xdr:rowOff>59913</xdr:rowOff>
    </xdr:to>
    <xdr:sp macro="" textlink="">
      <xdr:nvSpPr>
        <xdr:cNvPr id="258" name="楕円 257"/>
        <xdr:cNvSpPr/>
      </xdr:nvSpPr>
      <xdr:spPr>
        <a:xfrm>
          <a:off x="1079500" y="167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51040</xdr:rowOff>
    </xdr:from>
    <xdr:ext cx="534377" cy="259045"/>
    <xdr:sp macro="" textlink="">
      <xdr:nvSpPr>
        <xdr:cNvPr id="259" name="テキスト ボックス 258"/>
        <xdr:cNvSpPr txBox="1"/>
      </xdr:nvSpPr>
      <xdr:spPr>
        <a:xfrm>
          <a:off x="863111" y="1685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37924</xdr:rowOff>
    </xdr:from>
    <xdr:to>
      <xdr:col>55</xdr:col>
      <xdr:colOff>0</xdr:colOff>
      <xdr:row>37</xdr:row>
      <xdr:rowOff>45928</xdr:rowOff>
    </xdr:to>
    <xdr:cxnSp macro="">
      <xdr:nvCxnSpPr>
        <xdr:cNvPr id="290" name="直線コネクタ 289"/>
        <xdr:cNvCxnSpPr/>
      </xdr:nvCxnSpPr>
      <xdr:spPr>
        <a:xfrm flipV="1">
          <a:off x="9639300" y="6038674"/>
          <a:ext cx="838200" cy="35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64274</xdr:rowOff>
    </xdr:from>
    <xdr:to>
      <xdr:col>50</xdr:col>
      <xdr:colOff>114300</xdr:colOff>
      <xdr:row>37</xdr:row>
      <xdr:rowOff>45928</xdr:rowOff>
    </xdr:to>
    <xdr:cxnSp macro="">
      <xdr:nvCxnSpPr>
        <xdr:cNvPr id="293" name="直線コネクタ 292"/>
        <xdr:cNvCxnSpPr/>
      </xdr:nvCxnSpPr>
      <xdr:spPr>
        <a:xfrm>
          <a:off x="8750300" y="6236474"/>
          <a:ext cx="889000" cy="1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64274</xdr:rowOff>
    </xdr:from>
    <xdr:to>
      <xdr:col>45</xdr:col>
      <xdr:colOff>177800</xdr:colOff>
      <xdr:row>37</xdr:row>
      <xdr:rowOff>125192</xdr:rowOff>
    </xdr:to>
    <xdr:cxnSp macro="">
      <xdr:nvCxnSpPr>
        <xdr:cNvPr id="296" name="直線コネクタ 295"/>
        <xdr:cNvCxnSpPr/>
      </xdr:nvCxnSpPr>
      <xdr:spPr>
        <a:xfrm flipV="1">
          <a:off x="7861300" y="6236474"/>
          <a:ext cx="889000" cy="2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100639</xdr:rowOff>
    </xdr:from>
    <xdr:to>
      <xdr:col>41</xdr:col>
      <xdr:colOff>50800</xdr:colOff>
      <xdr:row>37</xdr:row>
      <xdr:rowOff>125192</xdr:rowOff>
    </xdr:to>
    <xdr:cxnSp macro="">
      <xdr:nvCxnSpPr>
        <xdr:cNvPr id="299" name="直線コネクタ 298"/>
        <xdr:cNvCxnSpPr/>
      </xdr:nvCxnSpPr>
      <xdr:spPr>
        <a:xfrm>
          <a:off x="6972300" y="6101389"/>
          <a:ext cx="889000" cy="3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158574</xdr:rowOff>
    </xdr:from>
    <xdr:to>
      <xdr:col>55</xdr:col>
      <xdr:colOff>50800</xdr:colOff>
      <xdr:row>35</xdr:row>
      <xdr:rowOff>88724</xdr:rowOff>
    </xdr:to>
    <xdr:sp macro="" textlink="">
      <xdr:nvSpPr>
        <xdr:cNvPr id="309" name="楕円 308"/>
        <xdr:cNvSpPr/>
      </xdr:nvSpPr>
      <xdr:spPr>
        <a:xfrm>
          <a:off x="10426700" y="5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10001</xdr:rowOff>
    </xdr:from>
    <xdr:ext cx="599010" cy="259045"/>
    <xdr:sp macro="" textlink="">
      <xdr:nvSpPr>
        <xdr:cNvPr id="310" name="補助費等該当値テキスト"/>
        <xdr:cNvSpPr txBox="1"/>
      </xdr:nvSpPr>
      <xdr:spPr>
        <a:xfrm>
          <a:off x="10528300" y="58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166578</xdr:rowOff>
    </xdr:from>
    <xdr:to>
      <xdr:col>50</xdr:col>
      <xdr:colOff>165100</xdr:colOff>
      <xdr:row>37</xdr:row>
      <xdr:rowOff>96728</xdr:rowOff>
    </xdr:to>
    <xdr:sp macro="" textlink="">
      <xdr:nvSpPr>
        <xdr:cNvPr id="311" name="楕円 310"/>
        <xdr:cNvSpPr/>
      </xdr:nvSpPr>
      <xdr:spPr>
        <a:xfrm>
          <a:off x="9588500" y="63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113255</xdr:rowOff>
    </xdr:from>
    <xdr:ext cx="599010" cy="259045"/>
    <xdr:sp macro="" textlink="">
      <xdr:nvSpPr>
        <xdr:cNvPr id="312" name="テキスト ボックス 311"/>
        <xdr:cNvSpPr txBox="1"/>
      </xdr:nvSpPr>
      <xdr:spPr>
        <a:xfrm>
          <a:off x="9339795" y="61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13474</xdr:rowOff>
    </xdr:from>
    <xdr:to>
      <xdr:col>46</xdr:col>
      <xdr:colOff>38100</xdr:colOff>
      <xdr:row>36</xdr:row>
      <xdr:rowOff>115074</xdr:rowOff>
    </xdr:to>
    <xdr:sp macro="" textlink="">
      <xdr:nvSpPr>
        <xdr:cNvPr id="313" name="楕円 312"/>
        <xdr:cNvSpPr/>
      </xdr:nvSpPr>
      <xdr:spPr>
        <a:xfrm>
          <a:off x="8699500" y="61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131601</xdr:rowOff>
    </xdr:from>
    <xdr:ext cx="599010" cy="259045"/>
    <xdr:sp macro="" textlink="">
      <xdr:nvSpPr>
        <xdr:cNvPr id="314" name="テキスト ボックス 313"/>
        <xdr:cNvSpPr txBox="1"/>
      </xdr:nvSpPr>
      <xdr:spPr>
        <a:xfrm>
          <a:off x="8450795" y="59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74392</xdr:rowOff>
    </xdr:from>
    <xdr:to>
      <xdr:col>41</xdr:col>
      <xdr:colOff>101600</xdr:colOff>
      <xdr:row>38</xdr:row>
      <xdr:rowOff>4542</xdr:rowOff>
    </xdr:to>
    <xdr:sp macro="" textlink="">
      <xdr:nvSpPr>
        <xdr:cNvPr id="315" name="楕円 314"/>
        <xdr:cNvSpPr/>
      </xdr:nvSpPr>
      <xdr:spPr>
        <a:xfrm>
          <a:off x="7810500" y="64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21069</xdr:rowOff>
    </xdr:from>
    <xdr:ext cx="599010" cy="259045"/>
    <xdr:sp macro="" textlink="">
      <xdr:nvSpPr>
        <xdr:cNvPr id="316" name="テキスト ボックス 315"/>
        <xdr:cNvSpPr txBox="1"/>
      </xdr:nvSpPr>
      <xdr:spPr>
        <a:xfrm>
          <a:off x="7561795" y="619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49839</xdr:rowOff>
    </xdr:from>
    <xdr:to>
      <xdr:col>36</xdr:col>
      <xdr:colOff>165100</xdr:colOff>
      <xdr:row>35</xdr:row>
      <xdr:rowOff>151439</xdr:rowOff>
    </xdr:to>
    <xdr:sp macro="" textlink="">
      <xdr:nvSpPr>
        <xdr:cNvPr id="317" name="楕円 316"/>
        <xdr:cNvSpPr/>
      </xdr:nvSpPr>
      <xdr:spPr>
        <a:xfrm>
          <a:off x="6921500" y="60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167966</xdr:rowOff>
    </xdr:from>
    <xdr:ext cx="599010" cy="259045"/>
    <xdr:sp macro="" textlink="">
      <xdr:nvSpPr>
        <xdr:cNvPr id="318" name="テキスト ボックス 317"/>
        <xdr:cNvSpPr txBox="1"/>
      </xdr:nvSpPr>
      <xdr:spPr>
        <a:xfrm>
          <a:off x="6672795" y="582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26888</xdr:rowOff>
    </xdr:from>
    <xdr:to>
      <xdr:col>55</xdr:col>
      <xdr:colOff>0</xdr:colOff>
      <xdr:row>57</xdr:row>
      <xdr:rowOff>127269</xdr:rowOff>
    </xdr:to>
    <xdr:cxnSp macro="">
      <xdr:nvCxnSpPr>
        <xdr:cNvPr id="345" name="直線コネクタ 344"/>
        <xdr:cNvCxnSpPr/>
      </xdr:nvCxnSpPr>
      <xdr:spPr>
        <a:xfrm flipV="1">
          <a:off x="9639300" y="9799538"/>
          <a:ext cx="8382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127269</xdr:rowOff>
    </xdr:from>
    <xdr:to>
      <xdr:col>50</xdr:col>
      <xdr:colOff>114300</xdr:colOff>
      <xdr:row>57</xdr:row>
      <xdr:rowOff>130293</xdr:rowOff>
    </xdr:to>
    <xdr:cxnSp macro="">
      <xdr:nvCxnSpPr>
        <xdr:cNvPr id="348" name="直線コネクタ 347"/>
        <xdr:cNvCxnSpPr/>
      </xdr:nvCxnSpPr>
      <xdr:spPr>
        <a:xfrm flipV="1">
          <a:off x="8750300" y="9899919"/>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133868</xdr:rowOff>
    </xdr:from>
    <xdr:to>
      <xdr:col>45</xdr:col>
      <xdr:colOff>177800</xdr:colOff>
      <xdr:row>57</xdr:row>
      <xdr:rowOff>130293</xdr:rowOff>
    </xdr:to>
    <xdr:cxnSp macro="">
      <xdr:nvCxnSpPr>
        <xdr:cNvPr id="351" name="直線コネクタ 350"/>
        <xdr:cNvCxnSpPr/>
      </xdr:nvCxnSpPr>
      <xdr:spPr>
        <a:xfrm>
          <a:off x="7861300" y="9735068"/>
          <a:ext cx="889000" cy="1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88700</xdr:rowOff>
    </xdr:from>
    <xdr:to>
      <xdr:col>41</xdr:col>
      <xdr:colOff>50800</xdr:colOff>
      <xdr:row>56</xdr:row>
      <xdr:rowOff>133868</xdr:rowOff>
    </xdr:to>
    <xdr:cxnSp macro="">
      <xdr:nvCxnSpPr>
        <xdr:cNvPr id="354" name="直線コネクタ 353"/>
        <xdr:cNvCxnSpPr/>
      </xdr:nvCxnSpPr>
      <xdr:spPr>
        <a:xfrm>
          <a:off x="6972300" y="9689900"/>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147538</xdr:rowOff>
    </xdr:from>
    <xdr:to>
      <xdr:col>55</xdr:col>
      <xdr:colOff>50800</xdr:colOff>
      <xdr:row>57</xdr:row>
      <xdr:rowOff>77688</xdr:rowOff>
    </xdr:to>
    <xdr:sp macro="" textlink="">
      <xdr:nvSpPr>
        <xdr:cNvPr id="364" name="楕円 363"/>
        <xdr:cNvSpPr/>
      </xdr:nvSpPr>
      <xdr:spPr>
        <a:xfrm>
          <a:off x="10426700" y="97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170415</xdr:rowOff>
    </xdr:from>
    <xdr:ext cx="599010" cy="259045"/>
    <xdr:sp macro="" textlink="">
      <xdr:nvSpPr>
        <xdr:cNvPr id="365" name="普通建設事業費該当値テキスト"/>
        <xdr:cNvSpPr txBox="1"/>
      </xdr:nvSpPr>
      <xdr:spPr>
        <a:xfrm>
          <a:off x="10528300" y="96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76469</xdr:rowOff>
    </xdr:from>
    <xdr:to>
      <xdr:col>50</xdr:col>
      <xdr:colOff>165100</xdr:colOff>
      <xdr:row>58</xdr:row>
      <xdr:rowOff>6619</xdr:rowOff>
    </xdr:to>
    <xdr:sp macro="" textlink="">
      <xdr:nvSpPr>
        <xdr:cNvPr id="366" name="楕円 365"/>
        <xdr:cNvSpPr/>
      </xdr:nvSpPr>
      <xdr:spPr>
        <a:xfrm>
          <a:off x="9588500" y="98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23146</xdr:rowOff>
    </xdr:from>
    <xdr:ext cx="599010" cy="259045"/>
    <xdr:sp macro="" textlink="">
      <xdr:nvSpPr>
        <xdr:cNvPr id="367" name="テキスト ボックス 366"/>
        <xdr:cNvSpPr txBox="1"/>
      </xdr:nvSpPr>
      <xdr:spPr>
        <a:xfrm>
          <a:off x="9339795" y="96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79493</xdr:rowOff>
    </xdr:from>
    <xdr:to>
      <xdr:col>46</xdr:col>
      <xdr:colOff>38100</xdr:colOff>
      <xdr:row>58</xdr:row>
      <xdr:rowOff>9643</xdr:rowOff>
    </xdr:to>
    <xdr:sp macro="" textlink="">
      <xdr:nvSpPr>
        <xdr:cNvPr id="368" name="楕円 367"/>
        <xdr:cNvSpPr/>
      </xdr:nvSpPr>
      <xdr:spPr>
        <a:xfrm>
          <a:off x="8699500" y="98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26170</xdr:rowOff>
    </xdr:from>
    <xdr:ext cx="599010" cy="259045"/>
    <xdr:sp macro="" textlink="">
      <xdr:nvSpPr>
        <xdr:cNvPr id="369" name="テキスト ボックス 368"/>
        <xdr:cNvSpPr txBox="1"/>
      </xdr:nvSpPr>
      <xdr:spPr>
        <a:xfrm>
          <a:off x="8450795" y="96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83068</xdr:rowOff>
    </xdr:from>
    <xdr:to>
      <xdr:col>41</xdr:col>
      <xdr:colOff>101600</xdr:colOff>
      <xdr:row>57</xdr:row>
      <xdr:rowOff>13218</xdr:rowOff>
    </xdr:to>
    <xdr:sp macro="" textlink="">
      <xdr:nvSpPr>
        <xdr:cNvPr id="370" name="楕円 369"/>
        <xdr:cNvSpPr/>
      </xdr:nvSpPr>
      <xdr:spPr>
        <a:xfrm>
          <a:off x="7810500" y="96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29745</xdr:rowOff>
    </xdr:from>
    <xdr:ext cx="599010" cy="259045"/>
    <xdr:sp macro="" textlink="">
      <xdr:nvSpPr>
        <xdr:cNvPr id="371" name="テキスト ボックス 370"/>
        <xdr:cNvSpPr txBox="1"/>
      </xdr:nvSpPr>
      <xdr:spPr>
        <a:xfrm>
          <a:off x="7561795" y="945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37900</xdr:rowOff>
    </xdr:from>
    <xdr:to>
      <xdr:col>36</xdr:col>
      <xdr:colOff>165100</xdr:colOff>
      <xdr:row>56</xdr:row>
      <xdr:rowOff>139500</xdr:rowOff>
    </xdr:to>
    <xdr:sp macro="" textlink="">
      <xdr:nvSpPr>
        <xdr:cNvPr id="372" name="楕円 371"/>
        <xdr:cNvSpPr/>
      </xdr:nvSpPr>
      <xdr:spPr>
        <a:xfrm>
          <a:off x="6921500" y="96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156027</xdr:rowOff>
    </xdr:from>
    <xdr:ext cx="599010" cy="259045"/>
    <xdr:sp macro="" textlink="">
      <xdr:nvSpPr>
        <xdr:cNvPr id="373" name="テキスト ボックス 372"/>
        <xdr:cNvSpPr txBox="1"/>
      </xdr:nvSpPr>
      <xdr:spPr>
        <a:xfrm>
          <a:off x="6672795" y="941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154580</xdr:rowOff>
    </xdr:from>
    <xdr:to>
      <xdr:col>55</xdr:col>
      <xdr:colOff>0</xdr:colOff>
      <xdr:row>79</xdr:row>
      <xdr:rowOff>98879</xdr:rowOff>
    </xdr:to>
    <xdr:cxnSp macro="">
      <xdr:nvCxnSpPr>
        <xdr:cNvPr id="404" name="直線コネクタ 403"/>
        <xdr:cNvCxnSpPr/>
      </xdr:nvCxnSpPr>
      <xdr:spPr>
        <a:xfrm flipV="1">
          <a:off x="9639300" y="13013330"/>
          <a:ext cx="838200" cy="6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103780</xdr:rowOff>
    </xdr:from>
    <xdr:to>
      <xdr:col>55</xdr:col>
      <xdr:colOff>50800</xdr:colOff>
      <xdr:row>76</xdr:row>
      <xdr:rowOff>33930</xdr:rowOff>
    </xdr:to>
    <xdr:sp macro="" textlink="">
      <xdr:nvSpPr>
        <xdr:cNvPr id="420" name="楕円 419"/>
        <xdr:cNvSpPr/>
      </xdr:nvSpPr>
      <xdr:spPr>
        <a:xfrm>
          <a:off x="10426700" y="129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126657</xdr:rowOff>
    </xdr:from>
    <xdr:ext cx="599010" cy="259045"/>
    <xdr:sp macro="" textlink="">
      <xdr:nvSpPr>
        <xdr:cNvPr id="421" name="普通建設事業費 （ うち新規整備　）該当値テキスト"/>
        <xdr:cNvSpPr txBox="1"/>
      </xdr:nvSpPr>
      <xdr:spPr>
        <a:xfrm>
          <a:off x="10528300" y="1281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48279</xdr:rowOff>
    </xdr:from>
    <xdr:to>
      <xdr:col>55</xdr:col>
      <xdr:colOff>0</xdr:colOff>
      <xdr:row>97</xdr:row>
      <xdr:rowOff>65405</xdr:rowOff>
    </xdr:to>
    <xdr:cxnSp macro="">
      <xdr:nvCxnSpPr>
        <xdr:cNvPr id="452" name="直線コネクタ 451"/>
        <xdr:cNvCxnSpPr/>
      </xdr:nvCxnSpPr>
      <xdr:spPr>
        <a:xfrm>
          <a:off x="9639300" y="16678929"/>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48279</xdr:rowOff>
    </xdr:from>
    <xdr:to>
      <xdr:col>50</xdr:col>
      <xdr:colOff>114300</xdr:colOff>
      <xdr:row>98</xdr:row>
      <xdr:rowOff>25400</xdr:rowOff>
    </xdr:to>
    <xdr:cxnSp macro="">
      <xdr:nvCxnSpPr>
        <xdr:cNvPr id="455" name="直線コネクタ 454"/>
        <xdr:cNvCxnSpPr/>
      </xdr:nvCxnSpPr>
      <xdr:spPr>
        <a:xfrm flipV="1">
          <a:off x="8750300" y="16678929"/>
          <a:ext cx="889000" cy="1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25400</xdr:rowOff>
    </xdr:from>
    <xdr:to>
      <xdr:col>45</xdr:col>
      <xdr:colOff>177800</xdr:colOff>
      <xdr:row>98</xdr:row>
      <xdr:rowOff>25400</xdr:rowOff>
    </xdr:to>
    <xdr:cxnSp macro="">
      <xdr:nvCxnSpPr>
        <xdr:cNvPr id="458" name="直線コネクタ 457"/>
        <xdr:cNvCxnSpPr/>
      </xdr:nvCxnSpPr>
      <xdr:spPr>
        <a:xfrm>
          <a:off x="7861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68" name="楕円 467"/>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37482</xdr:rowOff>
    </xdr:from>
    <xdr:ext cx="599010" cy="259045"/>
    <xdr:sp macro="" textlink="">
      <xdr:nvSpPr>
        <xdr:cNvPr id="469" name="普通建設事業費 （ うち更新整備　）該当値テキスト"/>
        <xdr:cNvSpPr txBox="1"/>
      </xdr:nvSpPr>
      <xdr:spPr>
        <a:xfrm>
          <a:off x="10528300" y="1649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168929</xdr:rowOff>
    </xdr:from>
    <xdr:to>
      <xdr:col>50</xdr:col>
      <xdr:colOff>165100</xdr:colOff>
      <xdr:row>97</xdr:row>
      <xdr:rowOff>99079</xdr:rowOff>
    </xdr:to>
    <xdr:sp macro="" textlink="">
      <xdr:nvSpPr>
        <xdr:cNvPr id="470" name="楕円 469"/>
        <xdr:cNvSpPr/>
      </xdr:nvSpPr>
      <xdr:spPr>
        <a:xfrm>
          <a:off x="9588500" y="166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115606</xdr:rowOff>
    </xdr:from>
    <xdr:ext cx="599010" cy="259045"/>
    <xdr:sp macro="" textlink="">
      <xdr:nvSpPr>
        <xdr:cNvPr id="471" name="テキスト ボックス 470"/>
        <xdr:cNvSpPr txBox="1"/>
      </xdr:nvSpPr>
      <xdr:spPr>
        <a:xfrm>
          <a:off x="9339795" y="1640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72" name="楕円 471"/>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98</xdr:row>
      <xdr:rowOff>67327</xdr:rowOff>
    </xdr:from>
    <xdr:ext cx="249299" cy="259045"/>
    <xdr:sp macro="" textlink="">
      <xdr:nvSpPr>
        <xdr:cNvPr id="473" name="テキスト ボックス 472"/>
        <xdr:cNvSpPr txBox="1"/>
      </xdr:nvSpPr>
      <xdr:spPr>
        <a:xfrm>
          <a:off x="8625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74" name="楕円 473"/>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75" name="テキスト ボックス 474"/>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140022</xdr:rowOff>
    </xdr:from>
    <xdr:to>
      <xdr:col>85</xdr:col>
      <xdr:colOff>127000</xdr:colOff>
      <xdr:row>76</xdr:row>
      <xdr:rowOff>74234</xdr:rowOff>
    </xdr:to>
    <xdr:cxnSp macro="">
      <xdr:nvCxnSpPr>
        <xdr:cNvPr id="616" name="直線コネクタ 615"/>
        <xdr:cNvCxnSpPr/>
      </xdr:nvCxnSpPr>
      <xdr:spPr>
        <a:xfrm flipV="1">
          <a:off x="15481300" y="12998772"/>
          <a:ext cx="838200" cy="10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33382</xdr:rowOff>
    </xdr:from>
    <xdr:to>
      <xdr:col>81</xdr:col>
      <xdr:colOff>50800</xdr:colOff>
      <xdr:row>76</xdr:row>
      <xdr:rowOff>74234</xdr:rowOff>
    </xdr:to>
    <xdr:cxnSp macro="">
      <xdr:nvCxnSpPr>
        <xdr:cNvPr id="619" name="直線コネクタ 618"/>
        <xdr:cNvCxnSpPr/>
      </xdr:nvCxnSpPr>
      <xdr:spPr>
        <a:xfrm>
          <a:off x="14592300" y="13063582"/>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23400</xdr:rowOff>
    </xdr:from>
    <xdr:to>
      <xdr:col>76</xdr:col>
      <xdr:colOff>114300</xdr:colOff>
      <xdr:row>76</xdr:row>
      <xdr:rowOff>33382</xdr:rowOff>
    </xdr:to>
    <xdr:cxnSp macro="">
      <xdr:nvCxnSpPr>
        <xdr:cNvPr id="622" name="直線コネクタ 621"/>
        <xdr:cNvCxnSpPr/>
      </xdr:nvCxnSpPr>
      <xdr:spPr>
        <a:xfrm>
          <a:off x="13703300" y="1305360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23400</xdr:rowOff>
    </xdr:from>
    <xdr:to>
      <xdr:col>71</xdr:col>
      <xdr:colOff>177800</xdr:colOff>
      <xdr:row>76</xdr:row>
      <xdr:rowOff>149251</xdr:rowOff>
    </xdr:to>
    <xdr:cxnSp macro="">
      <xdr:nvCxnSpPr>
        <xdr:cNvPr id="625" name="直線コネクタ 624"/>
        <xdr:cNvCxnSpPr/>
      </xdr:nvCxnSpPr>
      <xdr:spPr>
        <a:xfrm flipV="1">
          <a:off x="12814300" y="13053600"/>
          <a:ext cx="889000" cy="1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89222</xdr:rowOff>
    </xdr:from>
    <xdr:to>
      <xdr:col>85</xdr:col>
      <xdr:colOff>177800</xdr:colOff>
      <xdr:row>76</xdr:row>
      <xdr:rowOff>19372</xdr:rowOff>
    </xdr:to>
    <xdr:sp macro="" textlink="">
      <xdr:nvSpPr>
        <xdr:cNvPr id="635" name="楕円 634"/>
        <xdr:cNvSpPr/>
      </xdr:nvSpPr>
      <xdr:spPr>
        <a:xfrm>
          <a:off x="16268700" y="129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112099</xdr:rowOff>
    </xdr:from>
    <xdr:ext cx="599010" cy="259045"/>
    <xdr:sp macro="" textlink="">
      <xdr:nvSpPr>
        <xdr:cNvPr id="636" name="公債費該当値テキスト"/>
        <xdr:cNvSpPr txBox="1"/>
      </xdr:nvSpPr>
      <xdr:spPr>
        <a:xfrm>
          <a:off x="16370300" y="1279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23434</xdr:rowOff>
    </xdr:from>
    <xdr:to>
      <xdr:col>81</xdr:col>
      <xdr:colOff>101600</xdr:colOff>
      <xdr:row>76</xdr:row>
      <xdr:rowOff>125034</xdr:rowOff>
    </xdr:to>
    <xdr:sp macro="" textlink="">
      <xdr:nvSpPr>
        <xdr:cNvPr id="637" name="楕円 636"/>
        <xdr:cNvSpPr/>
      </xdr:nvSpPr>
      <xdr:spPr>
        <a:xfrm>
          <a:off x="15430500" y="130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141562</xdr:rowOff>
    </xdr:from>
    <xdr:ext cx="599010" cy="259045"/>
    <xdr:sp macro="" textlink="">
      <xdr:nvSpPr>
        <xdr:cNvPr id="638" name="テキスト ボックス 637"/>
        <xdr:cNvSpPr txBox="1"/>
      </xdr:nvSpPr>
      <xdr:spPr>
        <a:xfrm>
          <a:off x="15181795" y="128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154032</xdr:rowOff>
    </xdr:from>
    <xdr:to>
      <xdr:col>76</xdr:col>
      <xdr:colOff>165100</xdr:colOff>
      <xdr:row>76</xdr:row>
      <xdr:rowOff>84182</xdr:rowOff>
    </xdr:to>
    <xdr:sp macro="" textlink="">
      <xdr:nvSpPr>
        <xdr:cNvPr id="639" name="楕円 638"/>
        <xdr:cNvSpPr/>
      </xdr:nvSpPr>
      <xdr:spPr>
        <a:xfrm>
          <a:off x="14541500" y="130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100709</xdr:rowOff>
    </xdr:from>
    <xdr:ext cx="599010" cy="259045"/>
    <xdr:sp macro="" textlink="">
      <xdr:nvSpPr>
        <xdr:cNvPr id="640" name="テキスト ボックス 639"/>
        <xdr:cNvSpPr txBox="1"/>
      </xdr:nvSpPr>
      <xdr:spPr>
        <a:xfrm>
          <a:off x="14292795" y="1278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144050</xdr:rowOff>
    </xdr:from>
    <xdr:to>
      <xdr:col>72</xdr:col>
      <xdr:colOff>38100</xdr:colOff>
      <xdr:row>76</xdr:row>
      <xdr:rowOff>74200</xdr:rowOff>
    </xdr:to>
    <xdr:sp macro="" textlink="">
      <xdr:nvSpPr>
        <xdr:cNvPr id="641" name="楕円 640"/>
        <xdr:cNvSpPr/>
      </xdr:nvSpPr>
      <xdr:spPr>
        <a:xfrm>
          <a:off x="13652500" y="130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90727</xdr:rowOff>
    </xdr:from>
    <xdr:ext cx="599010" cy="259045"/>
    <xdr:sp macro="" textlink="">
      <xdr:nvSpPr>
        <xdr:cNvPr id="642" name="テキスト ボックス 641"/>
        <xdr:cNvSpPr txBox="1"/>
      </xdr:nvSpPr>
      <xdr:spPr>
        <a:xfrm>
          <a:off x="13403795" y="1277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98451</xdr:rowOff>
    </xdr:from>
    <xdr:to>
      <xdr:col>67</xdr:col>
      <xdr:colOff>101600</xdr:colOff>
      <xdr:row>77</xdr:row>
      <xdr:rowOff>28601</xdr:rowOff>
    </xdr:to>
    <xdr:sp macro="" textlink="">
      <xdr:nvSpPr>
        <xdr:cNvPr id="643" name="楕円 642"/>
        <xdr:cNvSpPr/>
      </xdr:nvSpPr>
      <xdr:spPr>
        <a:xfrm>
          <a:off x="12763500" y="131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45128</xdr:rowOff>
    </xdr:from>
    <xdr:ext cx="599010" cy="259045"/>
    <xdr:sp macro="" textlink="">
      <xdr:nvSpPr>
        <xdr:cNvPr id="644" name="テキスト ボックス 643"/>
        <xdr:cNvSpPr txBox="1"/>
      </xdr:nvSpPr>
      <xdr:spPr>
        <a:xfrm>
          <a:off x="12514795" y="129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3493</xdr:rowOff>
    </xdr:from>
    <xdr:to>
      <xdr:col>85</xdr:col>
      <xdr:colOff>127000</xdr:colOff>
      <xdr:row>98</xdr:row>
      <xdr:rowOff>134519</xdr:rowOff>
    </xdr:to>
    <xdr:cxnSp macro="">
      <xdr:nvCxnSpPr>
        <xdr:cNvPr id="671" name="直線コネクタ 670"/>
        <xdr:cNvCxnSpPr/>
      </xdr:nvCxnSpPr>
      <xdr:spPr>
        <a:xfrm flipV="1">
          <a:off x="15481300" y="16805593"/>
          <a:ext cx="8382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101116</xdr:rowOff>
    </xdr:from>
    <xdr:to>
      <xdr:col>81</xdr:col>
      <xdr:colOff>50800</xdr:colOff>
      <xdr:row>98</xdr:row>
      <xdr:rowOff>134519</xdr:rowOff>
    </xdr:to>
    <xdr:cxnSp macro="">
      <xdr:nvCxnSpPr>
        <xdr:cNvPr id="674" name="直線コネクタ 673"/>
        <xdr:cNvCxnSpPr/>
      </xdr:nvCxnSpPr>
      <xdr:spPr>
        <a:xfrm>
          <a:off x="14592300" y="16903216"/>
          <a:ext cx="889000" cy="3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51031</xdr:rowOff>
    </xdr:from>
    <xdr:to>
      <xdr:col>76</xdr:col>
      <xdr:colOff>114300</xdr:colOff>
      <xdr:row>98</xdr:row>
      <xdr:rowOff>101116</xdr:rowOff>
    </xdr:to>
    <xdr:cxnSp macro="">
      <xdr:nvCxnSpPr>
        <xdr:cNvPr id="677" name="直線コネクタ 676"/>
        <xdr:cNvCxnSpPr/>
      </xdr:nvCxnSpPr>
      <xdr:spPr>
        <a:xfrm>
          <a:off x="13703300" y="16853131"/>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113057</xdr:rowOff>
    </xdr:from>
    <xdr:to>
      <xdr:col>71</xdr:col>
      <xdr:colOff>177800</xdr:colOff>
      <xdr:row>98</xdr:row>
      <xdr:rowOff>51031</xdr:rowOff>
    </xdr:to>
    <xdr:cxnSp macro="">
      <xdr:nvCxnSpPr>
        <xdr:cNvPr id="680" name="直線コネクタ 679"/>
        <xdr:cNvCxnSpPr/>
      </xdr:nvCxnSpPr>
      <xdr:spPr>
        <a:xfrm>
          <a:off x="12814300" y="16743707"/>
          <a:ext cx="8890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124143</xdr:rowOff>
    </xdr:from>
    <xdr:to>
      <xdr:col>85</xdr:col>
      <xdr:colOff>177800</xdr:colOff>
      <xdr:row>98</xdr:row>
      <xdr:rowOff>54293</xdr:rowOff>
    </xdr:to>
    <xdr:sp macro="" textlink="">
      <xdr:nvSpPr>
        <xdr:cNvPr id="690" name="楕円 689"/>
        <xdr:cNvSpPr/>
      </xdr:nvSpPr>
      <xdr:spPr>
        <a:xfrm>
          <a:off x="16268700" y="167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147020</xdr:rowOff>
    </xdr:from>
    <xdr:ext cx="599010" cy="259045"/>
    <xdr:sp macro="" textlink="">
      <xdr:nvSpPr>
        <xdr:cNvPr id="691" name="積立金該当値テキスト"/>
        <xdr:cNvSpPr txBox="1"/>
      </xdr:nvSpPr>
      <xdr:spPr>
        <a:xfrm>
          <a:off x="16370300" y="166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83719</xdr:rowOff>
    </xdr:from>
    <xdr:to>
      <xdr:col>81</xdr:col>
      <xdr:colOff>101600</xdr:colOff>
      <xdr:row>99</xdr:row>
      <xdr:rowOff>13869</xdr:rowOff>
    </xdr:to>
    <xdr:sp macro="" textlink="">
      <xdr:nvSpPr>
        <xdr:cNvPr id="692" name="楕円 691"/>
        <xdr:cNvSpPr/>
      </xdr:nvSpPr>
      <xdr:spPr>
        <a:xfrm>
          <a:off x="15430500" y="168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4996</xdr:rowOff>
    </xdr:from>
    <xdr:ext cx="469744" cy="259045"/>
    <xdr:sp macro="" textlink="">
      <xdr:nvSpPr>
        <xdr:cNvPr id="693" name="テキスト ボックス 692"/>
        <xdr:cNvSpPr txBox="1"/>
      </xdr:nvSpPr>
      <xdr:spPr>
        <a:xfrm>
          <a:off x="15246428" y="1697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50316</xdr:rowOff>
    </xdr:from>
    <xdr:to>
      <xdr:col>76</xdr:col>
      <xdr:colOff>165100</xdr:colOff>
      <xdr:row>98</xdr:row>
      <xdr:rowOff>151916</xdr:rowOff>
    </xdr:to>
    <xdr:sp macro="" textlink="">
      <xdr:nvSpPr>
        <xdr:cNvPr id="694" name="楕円 693"/>
        <xdr:cNvSpPr/>
      </xdr:nvSpPr>
      <xdr:spPr>
        <a:xfrm>
          <a:off x="14541500" y="168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143043</xdr:rowOff>
    </xdr:from>
    <xdr:ext cx="534377" cy="259045"/>
    <xdr:sp macro="" textlink="">
      <xdr:nvSpPr>
        <xdr:cNvPr id="695" name="テキスト ボックス 694"/>
        <xdr:cNvSpPr txBox="1"/>
      </xdr:nvSpPr>
      <xdr:spPr>
        <a:xfrm>
          <a:off x="14325111" y="169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231</xdr:rowOff>
    </xdr:from>
    <xdr:to>
      <xdr:col>72</xdr:col>
      <xdr:colOff>38100</xdr:colOff>
      <xdr:row>98</xdr:row>
      <xdr:rowOff>101831</xdr:rowOff>
    </xdr:to>
    <xdr:sp macro="" textlink="">
      <xdr:nvSpPr>
        <xdr:cNvPr id="696" name="楕円 695"/>
        <xdr:cNvSpPr/>
      </xdr:nvSpPr>
      <xdr:spPr>
        <a:xfrm>
          <a:off x="13652500" y="168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118358</xdr:rowOff>
    </xdr:from>
    <xdr:ext cx="534377" cy="259045"/>
    <xdr:sp macro="" textlink="">
      <xdr:nvSpPr>
        <xdr:cNvPr id="697" name="テキスト ボックス 696"/>
        <xdr:cNvSpPr txBox="1"/>
      </xdr:nvSpPr>
      <xdr:spPr>
        <a:xfrm>
          <a:off x="13436111" y="165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62257</xdr:rowOff>
    </xdr:from>
    <xdr:to>
      <xdr:col>67</xdr:col>
      <xdr:colOff>101600</xdr:colOff>
      <xdr:row>97</xdr:row>
      <xdr:rowOff>163857</xdr:rowOff>
    </xdr:to>
    <xdr:sp macro="" textlink="">
      <xdr:nvSpPr>
        <xdr:cNvPr id="698" name="楕円 697"/>
        <xdr:cNvSpPr/>
      </xdr:nvSpPr>
      <xdr:spPr>
        <a:xfrm>
          <a:off x="12763500" y="166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8934</xdr:rowOff>
    </xdr:from>
    <xdr:ext cx="599010" cy="259045"/>
    <xdr:sp macro="" textlink="">
      <xdr:nvSpPr>
        <xdr:cNvPr id="699" name="テキスト ボックス 698"/>
        <xdr:cNvSpPr txBox="1"/>
      </xdr:nvSpPr>
      <xdr:spPr>
        <a:xfrm>
          <a:off x="12514795" y="1646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135947</xdr:rowOff>
    </xdr:from>
    <xdr:to>
      <xdr:col>116</xdr:col>
      <xdr:colOff>62864</xdr:colOff>
      <xdr:row>58</xdr:row>
      <xdr:rowOff>139700</xdr:rowOff>
    </xdr:to>
    <xdr:cxnSp macro="">
      <xdr:nvCxnSpPr>
        <xdr:cNvPr id="776" name="直線コネクタ 775"/>
        <xdr:cNvCxnSpPr/>
      </xdr:nvCxnSpPr>
      <xdr:spPr>
        <a:xfrm flipV="1">
          <a:off x="22159595" y="9565697"/>
          <a:ext cx="1269" cy="51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155575</xdr:rowOff>
    </xdr:from>
    <xdr:ext cx="249299" cy="259045"/>
    <xdr:sp macro="" textlink="">
      <xdr:nvSpPr>
        <xdr:cNvPr id="777" name="貸付金最小値テキスト"/>
        <xdr:cNvSpPr txBox="1"/>
      </xdr:nvSpPr>
      <xdr:spPr>
        <a:xfrm>
          <a:off x="22212300" y="10099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82624</xdr:rowOff>
    </xdr:from>
    <xdr:ext cx="599010" cy="259045"/>
    <xdr:sp macro="" textlink="">
      <xdr:nvSpPr>
        <xdr:cNvPr id="779" name="貸付金最大値テキスト"/>
        <xdr:cNvSpPr txBox="1"/>
      </xdr:nvSpPr>
      <xdr:spPr>
        <a:xfrm>
          <a:off x="22212300" y="934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135947</xdr:rowOff>
    </xdr:from>
    <xdr:to>
      <xdr:col>116</xdr:col>
      <xdr:colOff>152400</xdr:colOff>
      <xdr:row>55</xdr:row>
      <xdr:rowOff>135947</xdr:rowOff>
    </xdr:to>
    <xdr:cxnSp macro="">
      <xdr:nvCxnSpPr>
        <xdr:cNvPr id="780" name="直線コネクタ 779"/>
        <xdr:cNvCxnSpPr/>
      </xdr:nvCxnSpPr>
      <xdr:spPr>
        <a:xfrm>
          <a:off x="22072600" y="956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73025</xdr:rowOff>
    </xdr:from>
    <xdr:ext cx="469744" cy="259045"/>
    <xdr:sp macro="" textlink="">
      <xdr:nvSpPr>
        <xdr:cNvPr id="782" name="貸付金平均値テキスト"/>
        <xdr:cNvSpPr txBox="1"/>
      </xdr:nvSpPr>
      <xdr:spPr>
        <a:xfrm>
          <a:off x="22212300" y="984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50148</xdr:rowOff>
    </xdr:from>
    <xdr:to>
      <xdr:col>116</xdr:col>
      <xdr:colOff>114300</xdr:colOff>
      <xdr:row>58</xdr:row>
      <xdr:rowOff>151748</xdr:rowOff>
    </xdr:to>
    <xdr:sp macro="" textlink="">
      <xdr:nvSpPr>
        <xdr:cNvPr id="783" name="フローチャート: 判断 782"/>
        <xdr:cNvSpPr/>
      </xdr:nvSpPr>
      <xdr:spPr>
        <a:xfrm>
          <a:off x="221107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129623</xdr:rowOff>
    </xdr:from>
    <xdr:to>
      <xdr:col>111</xdr:col>
      <xdr:colOff>177800</xdr:colOff>
      <xdr:row>58</xdr:row>
      <xdr:rowOff>139700</xdr:rowOff>
    </xdr:to>
    <xdr:cxnSp macro="">
      <xdr:nvCxnSpPr>
        <xdr:cNvPr id="784" name="直線コネクタ 783"/>
        <xdr:cNvCxnSpPr/>
      </xdr:nvCxnSpPr>
      <xdr:spPr>
        <a:xfrm>
          <a:off x="20434300" y="1007372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49928</xdr:rowOff>
    </xdr:from>
    <xdr:to>
      <xdr:col>112</xdr:col>
      <xdr:colOff>38100</xdr:colOff>
      <xdr:row>58</xdr:row>
      <xdr:rowOff>151528</xdr:rowOff>
    </xdr:to>
    <xdr:sp macro="" textlink="">
      <xdr:nvSpPr>
        <xdr:cNvPr id="785" name="フローチャート: 判断 784"/>
        <xdr:cNvSpPr/>
      </xdr:nvSpPr>
      <xdr:spPr>
        <a:xfrm>
          <a:off x="21272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168055</xdr:rowOff>
    </xdr:from>
    <xdr:ext cx="469744" cy="259045"/>
    <xdr:sp macro="" textlink="">
      <xdr:nvSpPr>
        <xdr:cNvPr id="786" name="テキスト ボックス 785"/>
        <xdr:cNvSpPr txBox="1"/>
      </xdr:nvSpPr>
      <xdr:spPr>
        <a:xfrm>
          <a:off x="21088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68185</xdr:rowOff>
    </xdr:from>
    <xdr:to>
      <xdr:col>107</xdr:col>
      <xdr:colOff>50800</xdr:colOff>
      <xdr:row>58</xdr:row>
      <xdr:rowOff>129623</xdr:rowOff>
    </xdr:to>
    <xdr:cxnSp macro="">
      <xdr:nvCxnSpPr>
        <xdr:cNvPr id="787" name="直線コネクタ 786"/>
        <xdr:cNvCxnSpPr/>
      </xdr:nvCxnSpPr>
      <xdr:spPr>
        <a:xfrm>
          <a:off x="19545300" y="8640685"/>
          <a:ext cx="889000" cy="14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47304</xdr:rowOff>
    </xdr:from>
    <xdr:to>
      <xdr:col>107</xdr:col>
      <xdr:colOff>101600</xdr:colOff>
      <xdr:row>58</xdr:row>
      <xdr:rowOff>148904</xdr:rowOff>
    </xdr:to>
    <xdr:sp macro="" textlink="">
      <xdr:nvSpPr>
        <xdr:cNvPr id="788" name="フローチャート: 判断 787"/>
        <xdr:cNvSpPr/>
      </xdr:nvSpPr>
      <xdr:spPr>
        <a:xfrm>
          <a:off x="20383500" y="999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165431</xdr:rowOff>
    </xdr:from>
    <xdr:ext cx="469744" cy="259045"/>
    <xdr:sp macro="" textlink="">
      <xdr:nvSpPr>
        <xdr:cNvPr id="789" name="テキスト ボックス 788"/>
        <xdr:cNvSpPr txBox="1"/>
      </xdr:nvSpPr>
      <xdr:spPr>
        <a:xfrm>
          <a:off x="20199428" y="97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68185</xdr:rowOff>
    </xdr:from>
    <xdr:to>
      <xdr:col>102</xdr:col>
      <xdr:colOff>114300</xdr:colOff>
      <xdr:row>58</xdr:row>
      <xdr:rowOff>139700</xdr:rowOff>
    </xdr:to>
    <xdr:cxnSp macro="">
      <xdr:nvCxnSpPr>
        <xdr:cNvPr id="790" name="直線コネクタ 789"/>
        <xdr:cNvCxnSpPr/>
      </xdr:nvCxnSpPr>
      <xdr:spPr>
        <a:xfrm flipV="1">
          <a:off x="18656300" y="8640685"/>
          <a:ext cx="889000" cy="14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46047</xdr:rowOff>
    </xdr:from>
    <xdr:to>
      <xdr:col>102</xdr:col>
      <xdr:colOff>165100</xdr:colOff>
      <xdr:row>58</xdr:row>
      <xdr:rowOff>147647</xdr:rowOff>
    </xdr:to>
    <xdr:sp macro="" textlink="">
      <xdr:nvSpPr>
        <xdr:cNvPr id="791" name="フローチャート: 判断 790"/>
        <xdr:cNvSpPr/>
      </xdr:nvSpPr>
      <xdr:spPr>
        <a:xfrm>
          <a:off x="19494500" y="99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138774</xdr:rowOff>
    </xdr:from>
    <xdr:ext cx="469744" cy="259045"/>
    <xdr:sp macro="" textlink="">
      <xdr:nvSpPr>
        <xdr:cNvPr id="792" name="テキスト ボックス 791"/>
        <xdr:cNvSpPr txBox="1"/>
      </xdr:nvSpPr>
      <xdr:spPr>
        <a:xfrm>
          <a:off x="19310428" y="1008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54505</xdr:rowOff>
    </xdr:from>
    <xdr:to>
      <xdr:col>98</xdr:col>
      <xdr:colOff>38100</xdr:colOff>
      <xdr:row>58</xdr:row>
      <xdr:rowOff>156105</xdr:rowOff>
    </xdr:to>
    <xdr:sp macro="" textlink="">
      <xdr:nvSpPr>
        <xdr:cNvPr id="793" name="フローチャート: 判断 792"/>
        <xdr:cNvSpPr/>
      </xdr:nvSpPr>
      <xdr:spPr>
        <a:xfrm>
          <a:off x="18605500" y="999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1182</xdr:rowOff>
    </xdr:from>
    <xdr:ext cx="469744" cy="259045"/>
    <xdr:sp macro="" textlink="">
      <xdr:nvSpPr>
        <xdr:cNvPr id="794" name="テキスト ボックス 793"/>
        <xdr:cNvSpPr txBox="1"/>
      </xdr:nvSpPr>
      <xdr:spPr>
        <a:xfrm>
          <a:off x="18421428" y="977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28575</xdr:rowOff>
    </xdr:from>
    <xdr:ext cx="249299" cy="259045"/>
    <xdr:sp macro="" textlink="">
      <xdr:nvSpPr>
        <xdr:cNvPr id="801" name="貸付金該当値テキスト"/>
        <xdr:cNvSpPr txBox="1"/>
      </xdr:nvSpPr>
      <xdr:spPr>
        <a:xfrm>
          <a:off x="22212300" y="9972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78823</xdr:rowOff>
    </xdr:from>
    <xdr:to>
      <xdr:col>107</xdr:col>
      <xdr:colOff>101600</xdr:colOff>
      <xdr:row>59</xdr:row>
      <xdr:rowOff>8973</xdr:rowOff>
    </xdr:to>
    <xdr:sp macro="" textlink="">
      <xdr:nvSpPr>
        <xdr:cNvPr id="804" name="楕円 803"/>
        <xdr:cNvSpPr/>
      </xdr:nvSpPr>
      <xdr:spPr>
        <a:xfrm>
          <a:off x="20383500" y="100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xdr:rowOff>
    </xdr:from>
    <xdr:ext cx="469744" cy="259045"/>
    <xdr:sp macro="" textlink="">
      <xdr:nvSpPr>
        <xdr:cNvPr id="805" name="テキスト ボックス 804"/>
        <xdr:cNvSpPr txBox="1"/>
      </xdr:nvSpPr>
      <xdr:spPr>
        <a:xfrm>
          <a:off x="20199428" y="101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17385</xdr:rowOff>
    </xdr:from>
    <xdr:to>
      <xdr:col>102</xdr:col>
      <xdr:colOff>165100</xdr:colOff>
      <xdr:row>50</xdr:row>
      <xdr:rowOff>118985</xdr:rowOff>
    </xdr:to>
    <xdr:sp macro="" textlink="">
      <xdr:nvSpPr>
        <xdr:cNvPr id="806" name="楕円 805"/>
        <xdr:cNvSpPr/>
      </xdr:nvSpPr>
      <xdr:spPr>
        <a:xfrm>
          <a:off x="19494500" y="8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135512</xdr:rowOff>
    </xdr:from>
    <xdr:ext cx="599010" cy="259045"/>
    <xdr:sp macro="" textlink="">
      <xdr:nvSpPr>
        <xdr:cNvPr id="807" name="テキスト ボックス 806"/>
        <xdr:cNvSpPr txBox="1"/>
      </xdr:nvSpPr>
      <xdr:spPr>
        <a:xfrm>
          <a:off x="19245795" y="83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3" name="テキスト ボックス 82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3" name="直線コネクタ 832"/>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4"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5" name="直線コネクタ 834"/>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6"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7" name="直線コネクタ 836"/>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93069</xdr:rowOff>
    </xdr:from>
    <xdr:to>
      <xdr:col>116</xdr:col>
      <xdr:colOff>63500</xdr:colOff>
      <xdr:row>77</xdr:row>
      <xdr:rowOff>23738</xdr:rowOff>
    </xdr:to>
    <xdr:cxnSp macro="">
      <xdr:nvCxnSpPr>
        <xdr:cNvPr id="838" name="直線コネクタ 837"/>
        <xdr:cNvCxnSpPr/>
      </xdr:nvCxnSpPr>
      <xdr:spPr>
        <a:xfrm flipV="1">
          <a:off x="21323300" y="13123269"/>
          <a:ext cx="8382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39"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0" name="フローチャート: 判断 839"/>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23738</xdr:rowOff>
    </xdr:from>
    <xdr:to>
      <xdr:col>111</xdr:col>
      <xdr:colOff>177800</xdr:colOff>
      <xdr:row>77</xdr:row>
      <xdr:rowOff>37345</xdr:rowOff>
    </xdr:to>
    <xdr:cxnSp macro="">
      <xdr:nvCxnSpPr>
        <xdr:cNvPr id="841" name="直線コネクタ 840"/>
        <xdr:cNvCxnSpPr/>
      </xdr:nvCxnSpPr>
      <xdr:spPr>
        <a:xfrm flipV="1">
          <a:off x="20434300" y="13225388"/>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2" name="フローチャート: 判断 841"/>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3" name="テキスト ボックス 842"/>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121510</xdr:rowOff>
    </xdr:from>
    <xdr:to>
      <xdr:col>107</xdr:col>
      <xdr:colOff>50800</xdr:colOff>
      <xdr:row>77</xdr:row>
      <xdr:rowOff>37345</xdr:rowOff>
    </xdr:to>
    <xdr:cxnSp macro="">
      <xdr:nvCxnSpPr>
        <xdr:cNvPr id="844" name="直線コネクタ 843"/>
        <xdr:cNvCxnSpPr/>
      </xdr:nvCxnSpPr>
      <xdr:spPr>
        <a:xfrm>
          <a:off x="19545300" y="13151710"/>
          <a:ext cx="889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5" name="フローチャート: 判断 844"/>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6" name="テキスト ボックス 845"/>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121510</xdr:rowOff>
    </xdr:from>
    <xdr:to>
      <xdr:col>102</xdr:col>
      <xdr:colOff>114300</xdr:colOff>
      <xdr:row>77</xdr:row>
      <xdr:rowOff>105223</xdr:rowOff>
    </xdr:to>
    <xdr:cxnSp macro="">
      <xdr:nvCxnSpPr>
        <xdr:cNvPr id="847" name="直線コネクタ 846"/>
        <xdr:cNvCxnSpPr/>
      </xdr:nvCxnSpPr>
      <xdr:spPr>
        <a:xfrm flipV="1">
          <a:off x="18656300" y="13151710"/>
          <a:ext cx="889000" cy="15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48" name="フローチャート: 判断 847"/>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49" name="テキスト ボックス 848"/>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0" name="フローチャート: 判断 849"/>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1" name="テキスト ボックス 850"/>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42269</xdr:rowOff>
    </xdr:from>
    <xdr:to>
      <xdr:col>116</xdr:col>
      <xdr:colOff>114300</xdr:colOff>
      <xdr:row>76</xdr:row>
      <xdr:rowOff>143869</xdr:rowOff>
    </xdr:to>
    <xdr:sp macro="" textlink="">
      <xdr:nvSpPr>
        <xdr:cNvPr id="857" name="楕円 856"/>
        <xdr:cNvSpPr/>
      </xdr:nvSpPr>
      <xdr:spPr>
        <a:xfrm>
          <a:off x="22110700" y="130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65147</xdr:rowOff>
    </xdr:from>
    <xdr:ext cx="599010" cy="259045"/>
    <xdr:sp macro="" textlink="">
      <xdr:nvSpPr>
        <xdr:cNvPr id="858" name="繰出金該当値テキスト"/>
        <xdr:cNvSpPr txBox="1"/>
      </xdr:nvSpPr>
      <xdr:spPr>
        <a:xfrm>
          <a:off x="22212300" y="1292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144388</xdr:rowOff>
    </xdr:from>
    <xdr:to>
      <xdr:col>112</xdr:col>
      <xdr:colOff>38100</xdr:colOff>
      <xdr:row>77</xdr:row>
      <xdr:rowOff>74538</xdr:rowOff>
    </xdr:to>
    <xdr:sp macro="" textlink="">
      <xdr:nvSpPr>
        <xdr:cNvPr id="859" name="楕円 858"/>
        <xdr:cNvSpPr/>
      </xdr:nvSpPr>
      <xdr:spPr>
        <a:xfrm>
          <a:off x="21272500" y="131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65665</xdr:rowOff>
    </xdr:from>
    <xdr:ext cx="534377" cy="259045"/>
    <xdr:sp macro="" textlink="">
      <xdr:nvSpPr>
        <xdr:cNvPr id="860" name="テキスト ボックス 859"/>
        <xdr:cNvSpPr txBox="1"/>
      </xdr:nvSpPr>
      <xdr:spPr>
        <a:xfrm>
          <a:off x="21056111" y="132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157995</xdr:rowOff>
    </xdr:from>
    <xdr:to>
      <xdr:col>107</xdr:col>
      <xdr:colOff>101600</xdr:colOff>
      <xdr:row>77</xdr:row>
      <xdr:rowOff>88145</xdr:rowOff>
    </xdr:to>
    <xdr:sp macro="" textlink="">
      <xdr:nvSpPr>
        <xdr:cNvPr id="861" name="楕円 860"/>
        <xdr:cNvSpPr/>
      </xdr:nvSpPr>
      <xdr:spPr>
        <a:xfrm>
          <a:off x="20383500" y="131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79272</xdr:rowOff>
    </xdr:from>
    <xdr:ext cx="534377" cy="259045"/>
    <xdr:sp macro="" textlink="">
      <xdr:nvSpPr>
        <xdr:cNvPr id="862" name="テキスト ボックス 861"/>
        <xdr:cNvSpPr txBox="1"/>
      </xdr:nvSpPr>
      <xdr:spPr>
        <a:xfrm>
          <a:off x="20167111" y="132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70710</xdr:rowOff>
    </xdr:from>
    <xdr:to>
      <xdr:col>102</xdr:col>
      <xdr:colOff>165100</xdr:colOff>
      <xdr:row>77</xdr:row>
      <xdr:rowOff>860</xdr:rowOff>
    </xdr:to>
    <xdr:sp macro="" textlink="">
      <xdr:nvSpPr>
        <xdr:cNvPr id="863" name="楕円 862"/>
        <xdr:cNvSpPr/>
      </xdr:nvSpPr>
      <xdr:spPr>
        <a:xfrm>
          <a:off x="19494500" y="131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17388</xdr:rowOff>
    </xdr:from>
    <xdr:ext cx="599010" cy="259045"/>
    <xdr:sp macro="" textlink="">
      <xdr:nvSpPr>
        <xdr:cNvPr id="864" name="テキスト ボックス 863"/>
        <xdr:cNvSpPr txBox="1"/>
      </xdr:nvSpPr>
      <xdr:spPr>
        <a:xfrm>
          <a:off x="19245795" y="1287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54423</xdr:rowOff>
    </xdr:from>
    <xdr:to>
      <xdr:col>98</xdr:col>
      <xdr:colOff>38100</xdr:colOff>
      <xdr:row>77</xdr:row>
      <xdr:rowOff>156023</xdr:rowOff>
    </xdr:to>
    <xdr:sp macro="" textlink="">
      <xdr:nvSpPr>
        <xdr:cNvPr id="865" name="楕円 864"/>
        <xdr:cNvSpPr/>
      </xdr:nvSpPr>
      <xdr:spPr>
        <a:xfrm>
          <a:off x="18605500" y="132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147150</xdr:rowOff>
    </xdr:from>
    <xdr:ext cx="534377" cy="259045"/>
    <xdr:sp macro="" textlink="">
      <xdr:nvSpPr>
        <xdr:cNvPr id="866" name="テキスト ボックス 865"/>
        <xdr:cNvSpPr txBox="1"/>
      </xdr:nvSpPr>
      <xdr:spPr>
        <a:xfrm>
          <a:off x="18389111" y="133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り、昨年度よりも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。主な構成項目である住民一人当たりの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千円にかけて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右肩上がりで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推移してき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ており、これは地域おこし協力隊事業の拡大により物件費が膨らんだことによるもので、昨年度と比較して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また、人件費並びに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類似団体平均と比べて極めて高い水準にあるのは、当村が類似団体の中でもかなりの小規模村であるためである。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なった理由は、当村に地域おこし協力隊員などＩターン者が増加したため、住宅不足に陥り、新たに公営住宅整備工事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92,566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千円を行ったためである。逆に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小中学校校舎改修や観光施設の修繕工事などの施設老朽化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更新工事は減額となったことで、昨年度よりも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の数値が下がっている。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38678</xdr:rowOff>
    </xdr:from>
    <xdr:to>
      <xdr:col>24</xdr:col>
      <xdr:colOff>63500</xdr:colOff>
      <xdr:row>33</xdr:row>
      <xdr:rowOff>41935</xdr:rowOff>
    </xdr:to>
    <xdr:cxnSp macro="">
      <xdr:nvCxnSpPr>
        <xdr:cNvPr id="60" name="直線コネクタ 59"/>
        <xdr:cNvCxnSpPr/>
      </xdr:nvCxnSpPr>
      <xdr:spPr>
        <a:xfrm>
          <a:off x="3797300" y="5696528"/>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29591</xdr:rowOff>
    </xdr:from>
    <xdr:to>
      <xdr:col>19</xdr:col>
      <xdr:colOff>177800</xdr:colOff>
      <xdr:row>33</xdr:row>
      <xdr:rowOff>38678</xdr:rowOff>
    </xdr:to>
    <xdr:cxnSp macro="">
      <xdr:nvCxnSpPr>
        <xdr:cNvPr id="63" name="直線コネクタ 62"/>
        <xdr:cNvCxnSpPr/>
      </xdr:nvCxnSpPr>
      <xdr:spPr>
        <a:xfrm>
          <a:off x="2908300" y="5515991"/>
          <a:ext cx="889000" cy="18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82760</xdr:rowOff>
    </xdr:from>
    <xdr:to>
      <xdr:col>15</xdr:col>
      <xdr:colOff>50800</xdr:colOff>
      <xdr:row>32</xdr:row>
      <xdr:rowOff>29591</xdr:rowOff>
    </xdr:to>
    <xdr:cxnSp macro="">
      <xdr:nvCxnSpPr>
        <xdr:cNvPr id="66" name="直線コネクタ 65"/>
        <xdr:cNvCxnSpPr/>
      </xdr:nvCxnSpPr>
      <xdr:spPr>
        <a:xfrm>
          <a:off x="2019300" y="5397710"/>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64491</xdr:rowOff>
    </xdr:from>
    <xdr:to>
      <xdr:col>10</xdr:col>
      <xdr:colOff>114300</xdr:colOff>
      <xdr:row>31</xdr:row>
      <xdr:rowOff>82760</xdr:rowOff>
    </xdr:to>
    <xdr:cxnSp macro="">
      <xdr:nvCxnSpPr>
        <xdr:cNvPr id="69" name="直線コネクタ 68"/>
        <xdr:cNvCxnSpPr/>
      </xdr:nvCxnSpPr>
      <xdr:spPr>
        <a:xfrm>
          <a:off x="1130300" y="5379441"/>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162585</xdr:rowOff>
    </xdr:from>
    <xdr:to>
      <xdr:col>24</xdr:col>
      <xdr:colOff>114300</xdr:colOff>
      <xdr:row>33</xdr:row>
      <xdr:rowOff>92735</xdr:rowOff>
    </xdr:to>
    <xdr:sp macro="" textlink="">
      <xdr:nvSpPr>
        <xdr:cNvPr id="79" name="楕円 78"/>
        <xdr:cNvSpPr/>
      </xdr:nvSpPr>
      <xdr:spPr>
        <a:xfrm>
          <a:off x="4584700" y="5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14012</xdr:rowOff>
    </xdr:from>
    <xdr:ext cx="534377" cy="259045"/>
    <xdr:sp macro="" textlink="">
      <xdr:nvSpPr>
        <xdr:cNvPr id="80" name="議会費該当値テキスト"/>
        <xdr:cNvSpPr txBox="1"/>
      </xdr:nvSpPr>
      <xdr:spPr>
        <a:xfrm>
          <a:off x="4686300" y="55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159328</xdr:rowOff>
    </xdr:from>
    <xdr:to>
      <xdr:col>20</xdr:col>
      <xdr:colOff>38100</xdr:colOff>
      <xdr:row>33</xdr:row>
      <xdr:rowOff>89478</xdr:rowOff>
    </xdr:to>
    <xdr:sp macro="" textlink="">
      <xdr:nvSpPr>
        <xdr:cNvPr id="81" name="楕円 80"/>
        <xdr:cNvSpPr/>
      </xdr:nvSpPr>
      <xdr:spPr>
        <a:xfrm>
          <a:off x="3746500" y="5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106005</xdr:rowOff>
    </xdr:from>
    <xdr:ext cx="534377" cy="259045"/>
    <xdr:sp macro="" textlink="">
      <xdr:nvSpPr>
        <xdr:cNvPr id="82" name="テキスト ボックス 81"/>
        <xdr:cNvSpPr txBox="1"/>
      </xdr:nvSpPr>
      <xdr:spPr>
        <a:xfrm>
          <a:off x="3530111" y="54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150241</xdr:rowOff>
    </xdr:from>
    <xdr:to>
      <xdr:col>15</xdr:col>
      <xdr:colOff>101600</xdr:colOff>
      <xdr:row>32</xdr:row>
      <xdr:rowOff>80391</xdr:rowOff>
    </xdr:to>
    <xdr:sp macro="" textlink="">
      <xdr:nvSpPr>
        <xdr:cNvPr id="83" name="楕円 82"/>
        <xdr:cNvSpPr/>
      </xdr:nvSpPr>
      <xdr:spPr>
        <a:xfrm>
          <a:off x="28575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96918</xdr:rowOff>
    </xdr:from>
    <xdr:ext cx="534377" cy="259045"/>
    <xdr:sp macro="" textlink="">
      <xdr:nvSpPr>
        <xdr:cNvPr id="84" name="テキスト ボックス 83"/>
        <xdr:cNvSpPr txBox="1"/>
      </xdr:nvSpPr>
      <xdr:spPr>
        <a:xfrm>
          <a:off x="2641111" y="52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31960</xdr:rowOff>
    </xdr:from>
    <xdr:to>
      <xdr:col>10</xdr:col>
      <xdr:colOff>165100</xdr:colOff>
      <xdr:row>31</xdr:row>
      <xdr:rowOff>133560</xdr:rowOff>
    </xdr:to>
    <xdr:sp macro="" textlink="">
      <xdr:nvSpPr>
        <xdr:cNvPr id="85" name="楕円 84"/>
        <xdr:cNvSpPr/>
      </xdr:nvSpPr>
      <xdr:spPr>
        <a:xfrm>
          <a:off x="1968500" y="53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150087</xdr:rowOff>
    </xdr:from>
    <xdr:ext cx="534377" cy="259045"/>
    <xdr:sp macro="" textlink="">
      <xdr:nvSpPr>
        <xdr:cNvPr id="86" name="テキスト ボックス 85"/>
        <xdr:cNvSpPr txBox="1"/>
      </xdr:nvSpPr>
      <xdr:spPr>
        <a:xfrm>
          <a:off x="1752111" y="51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13691</xdr:rowOff>
    </xdr:from>
    <xdr:to>
      <xdr:col>6</xdr:col>
      <xdr:colOff>38100</xdr:colOff>
      <xdr:row>31</xdr:row>
      <xdr:rowOff>115291</xdr:rowOff>
    </xdr:to>
    <xdr:sp macro="" textlink="">
      <xdr:nvSpPr>
        <xdr:cNvPr id="87" name="楕円 86"/>
        <xdr:cNvSpPr/>
      </xdr:nvSpPr>
      <xdr:spPr>
        <a:xfrm>
          <a:off x="1079500" y="53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131818</xdr:rowOff>
    </xdr:from>
    <xdr:ext cx="534377" cy="259045"/>
    <xdr:sp macro="" textlink="">
      <xdr:nvSpPr>
        <xdr:cNvPr id="88" name="テキスト ボックス 87"/>
        <xdr:cNvSpPr txBox="1"/>
      </xdr:nvSpPr>
      <xdr:spPr>
        <a:xfrm>
          <a:off x="863111" y="51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42748</xdr:rowOff>
    </xdr:from>
    <xdr:to>
      <xdr:col>24</xdr:col>
      <xdr:colOff>63500</xdr:colOff>
      <xdr:row>57</xdr:row>
      <xdr:rowOff>16119</xdr:rowOff>
    </xdr:to>
    <xdr:cxnSp macro="">
      <xdr:nvCxnSpPr>
        <xdr:cNvPr id="115" name="直線コネクタ 114"/>
        <xdr:cNvCxnSpPr/>
      </xdr:nvCxnSpPr>
      <xdr:spPr>
        <a:xfrm flipV="1">
          <a:off x="3797300" y="9643948"/>
          <a:ext cx="838200" cy="1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16119</xdr:rowOff>
    </xdr:from>
    <xdr:to>
      <xdr:col>19</xdr:col>
      <xdr:colOff>177800</xdr:colOff>
      <xdr:row>57</xdr:row>
      <xdr:rowOff>34477</xdr:rowOff>
    </xdr:to>
    <xdr:cxnSp macro="">
      <xdr:nvCxnSpPr>
        <xdr:cNvPr id="118" name="直線コネクタ 117"/>
        <xdr:cNvCxnSpPr/>
      </xdr:nvCxnSpPr>
      <xdr:spPr>
        <a:xfrm flipV="1">
          <a:off x="2908300" y="9788769"/>
          <a:ext cx="889000" cy="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34477</xdr:rowOff>
    </xdr:from>
    <xdr:to>
      <xdr:col>15</xdr:col>
      <xdr:colOff>50800</xdr:colOff>
      <xdr:row>57</xdr:row>
      <xdr:rowOff>98621</xdr:rowOff>
    </xdr:to>
    <xdr:cxnSp macro="">
      <xdr:nvCxnSpPr>
        <xdr:cNvPr id="121" name="直線コネクタ 120"/>
        <xdr:cNvCxnSpPr/>
      </xdr:nvCxnSpPr>
      <xdr:spPr>
        <a:xfrm flipV="1">
          <a:off x="2019300" y="9807127"/>
          <a:ext cx="889000" cy="6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61491</xdr:rowOff>
    </xdr:from>
    <xdr:to>
      <xdr:col>10</xdr:col>
      <xdr:colOff>114300</xdr:colOff>
      <xdr:row>57</xdr:row>
      <xdr:rowOff>98621</xdr:rowOff>
    </xdr:to>
    <xdr:cxnSp macro="">
      <xdr:nvCxnSpPr>
        <xdr:cNvPr id="124" name="直線コネクタ 123"/>
        <xdr:cNvCxnSpPr/>
      </xdr:nvCxnSpPr>
      <xdr:spPr>
        <a:xfrm>
          <a:off x="1130300" y="9662691"/>
          <a:ext cx="889000" cy="20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163398</xdr:rowOff>
    </xdr:from>
    <xdr:to>
      <xdr:col>24</xdr:col>
      <xdr:colOff>114300</xdr:colOff>
      <xdr:row>56</xdr:row>
      <xdr:rowOff>93548</xdr:rowOff>
    </xdr:to>
    <xdr:sp macro="" textlink="">
      <xdr:nvSpPr>
        <xdr:cNvPr id="134" name="楕円 133"/>
        <xdr:cNvSpPr/>
      </xdr:nvSpPr>
      <xdr:spPr>
        <a:xfrm>
          <a:off x="4584700" y="95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14825</xdr:rowOff>
    </xdr:from>
    <xdr:ext cx="599010" cy="259045"/>
    <xdr:sp macro="" textlink="">
      <xdr:nvSpPr>
        <xdr:cNvPr id="135" name="総務費該当値テキスト"/>
        <xdr:cNvSpPr txBox="1"/>
      </xdr:nvSpPr>
      <xdr:spPr>
        <a:xfrm>
          <a:off x="4686300" y="944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136769</xdr:rowOff>
    </xdr:from>
    <xdr:to>
      <xdr:col>20</xdr:col>
      <xdr:colOff>38100</xdr:colOff>
      <xdr:row>57</xdr:row>
      <xdr:rowOff>66919</xdr:rowOff>
    </xdr:to>
    <xdr:sp macro="" textlink="">
      <xdr:nvSpPr>
        <xdr:cNvPr id="136" name="楕円 135"/>
        <xdr:cNvSpPr/>
      </xdr:nvSpPr>
      <xdr:spPr>
        <a:xfrm>
          <a:off x="37465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83446</xdr:rowOff>
    </xdr:from>
    <xdr:ext cx="599010" cy="259045"/>
    <xdr:sp macro="" textlink="">
      <xdr:nvSpPr>
        <xdr:cNvPr id="137" name="テキスト ボックス 136"/>
        <xdr:cNvSpPr txBox="1"/>
      </xdr:nvSpPr>
      <xdr:spPr>
        <a:xfrm>
          <a:off x="3497795" y="951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155127</xdr:rowOff>
    </xdr:from>
    <xdr:to>
      <xdr:col>15</xdr:col>
      <xdr:colOff>101600</xdr:colOff>
      <xdr:row>57</xdr:row>
      <xdr:rowOff>85277</xdr:rowOff>
    </xdr:to>
    <xdr:sp macro="" textlink="">
      <xdr:nvSpPr>
        <xdr:cNvPr id="138" name="楕円 137"/>
        <xdr:cNvSpPr/>
      </xdr:nvSpPr>
      <xdr:spPr>
        <a:xfrm>
          <a:off x="2857500" y="97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101804</xdr:rowOff>
    </xdr:from>
    <xdr:ext cx="599010" cy="259045"/>
    <xdr:sp macro="" textlink="">
      <xdr:nvSpPr>
        <xdr:cNvPr id="139" name="テキスト ボックス 138"/>
        <xdr:cNvSpPr txBox="1"/>
      </xdr:nvSpPr>
      <xdr:spPr>
        <a:xfrm>
          <a:off x="2608795" y="953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47821</xdr:rowOff>
    </xdr:from>
    <xdr:to>
      <xdr:col>10</xdr:col>
      <xdr:colOff>165100</xdr:colOff>
      <xdr:row>57</xdr:row>
      <xdr:rowOff>149421</xdr:rowOff>
    </xdr:to>
    <xdr:sp macro="" textlink="">
      <xdr:nvSpPr>
        <xdr:cNvPr id="140" name="楕円 139"/>
        <xdr:cNvSpPr/>
      </xdr:nvSpPr>
      <xdr:spPr>
        <a:xfrm>
          <a:off x="1968500" y="9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165948</xdr:rowOff>
    </xdr:from>
    <xdr:ext cx="599010" cy="259045"/>
    <xdr:sp macro="" textlink="">
      <xdr:nvSpPr>
        <xdr:cNvPr id="141" name="テキスト ボックス 140"/>
        <xdr:cNvSpPr txBox="1"/>
      </xdr:nvSpPr>
      <xdr:spPr>
        <a:xfrm>
          <a:off x="1719795" y="959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10691</xdr:rowOff>
    </xdr:from>
    <xdr:to>
      <xdr:col>6</xdr:col>
      <xdr:colOff>38100</xdr:colOff>
      <xdr:row>56</xdr:row>
      <xdr:rowOff>112291</xdr:rowOff>
    </xdr:to>
    <xdr:sp macro="" textlink="">
      <xdr:nvSpPr>
        <xdr:cNvPr id="142" name="楕円 141"/>
        <xdr:cNvSpPr/>
      </xdr:nvSpPr>
      <xdr:spPr>
        <a:xfrm>
          <a:off x="1079500" y="96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128818</xdr:rowOff>
    </xdr:from>
    <xdr:ext cx="599010" cy="259045"/>
    <xdr:sp macro="" textlink="">
      <xdr:nvSpPr>
        <xdr:cNvPr id="143" name="テキスト ボックス 142"/>
        <xdr:cNvSpPr txBox="1"/>
      </xdr:nvSpPr>
      <xdr:spPr>
        <a:xfrm>
          <a:off x="830795" y="93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15867</xdr:rowOff>
    </xdr:from>
    <xdr:to>
      <xdr:col>24</xdr:col>
      <xdr:colOff>63500</xdr:colOff>
      <xdr:row>75</xdr:row>
      <xdr:rowOff>41551</xdr:rowOff>
    </xdr:to>
    <xdr:cxnSp macro="">
      <xdr:nvCxnSpPr>
        <xdr:cNvPr id="170" name="直線コネクタ 169"/>
        <xdr:cNvCxnSpPr/>
      </xdr:nvCxnSpPr>
      <xdr:spPr>
        <a:xfrm>
          <a:off x="3797300" y="12874617"/>
          <a:ext cx="8382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15867</xdr:rowOff>
    </xdr:from>
    <xdr:to>
      <xdr:col>19</xdr:col>
      <xdr:colOff>177800</xdr:colOff>
      <xdr:row>75</xdr:row>
      <xdr:rowOff>78570</xdr:rowOff>
    </xdr:to>
    <xdr:cxnSp macro="">
      <xdr:nvCxnSpPr>
        <xdr:cNvPr id="173" name="直線コネクタ 172"/>
        <xdr:cNvCxnSpPr/>
      </xdr:nvCxnSpPr>
      <xdr:spPr>
        <a:xfrm flipV="1">
          <a:off x="2908300" y="12874617"/>
          <a:ext cx="8890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78570</xdr:rowOff>
    </xdr:from>
    <xdr:to>
      <xdr:col>15</xdr:col>
      <xdr:colOff>50800</xdr:colOff>
      <xdr:row>75</xdr:row>
      <xdr:rowOff>129509</xdr:rowOff>
    </xdr:to>
    <xdr:cxnSp macro="">
      <xdr:nvCxnSpPr>
        <xdr:cNvPr id="176" name="直線コネクタ 175"/>
        <xdr:cNvCxnSpPr/>
      </xdr:nvCxnSpPr>
      <xdr:spPr>
        <a:xfrm flipV="1">
          <a:off x="2019300" y="1293732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127310</xdr:rowOff>
    </xdr:from>
    <xdr:to>
      <xdr:col>10</xdr:col>
      <xdr:colOff>114300</xdr:colOff>
      <xdr:row>75</xdr:row>
      <xdr:rowOff>129509</xdr:rowOff>
    </xdr:to>
    <xdr:cxnSp macro="">
      <xdr:nvCxnSpPr>
        <xdr:cNvPr id="179" name="直線コネクタ 178"/>
        <xdr:cNvCxnSpPr/>
      </xdr:nvCxnSpPr>
      <xdr:spPr>
        <a:xfrm>
          <a:off x="1130300" y="12986060"/>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162201</xdr:rowOff>
    </xdr:from>
    <xdr:to>
      <xdr:col>24</xdr:col>
      <xdr:colOff>114300</xdr:colOff>
      <xdr:row>75</xdr:row>
      <xdr:rowOff>92351</xdr:rowOff>
    </xdr:to>
    <xdr:sp macro="" textlink="">
      <xdr:nvSpPr>
        <xdr:cNvPr id="189" name="楕円 188"/>
        <xdr:cNvSpPr/>
      </xdr:nvSpPr>
      <xdr:spPr>
        <a:xfrm>
          <a:off x="4584700" y="128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13628</xdr:rowOff>
    </xdr:from>
    <xdr:ext cx="599010" cy="259045"/>
    <xdr:sp macro="" textlink="">
      <xdr:nvSpPr>
        <xdr:cNvPr id="190" name="民生費該当値テキスト"/>
        <xdr:cNvSpPr txBox="1"/>
      </xdr:nvSpPr>
      <xdr:spPr>
        <a:xfrm>
          <a:off x="4686300" y="1270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136517</xdr:rowOff>
    </xdr:from>
    <xdr:to>
      <xdr:col>20</xdr:col>
      <xdr:colOff>38100</xdr:colOff>
      <xdr:row>75</xdr:row>
      <xdr:rowOff>66667</xdr:rowOff>
    </xdr:to>
    <xdr:sp macro="" textlink="">
      <xdr:nvSpPr>
        <xdr:cNvPr id="191" name="楕円 190"/>
        <xdr:cNvSpPr/>
      </xdr:nvSpPr>
      <xdr:spPr>
        <a:xfrm>
          <a:off x="3746500" y="12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83194</xdr:rowOff>
    </xdr:from>
    <xdr:ext cx="599010" cy="259045"/>
    <xdr:sp macro="" textlink="">
      <xdr:nvSpPr>
        <xdr:cNvPr id="192" name="テキスト ボックス 191"/>
        <xdr:cNvSpPr txBox="1"/>
      </xdr:nvSpPr>
      <xdr:spPr>
        <a:xfrm>
          <a:off x="3497795" y="125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27770</xdr:rowOff>
    </xdr:from>
    <xdr:to>
      <xdr:col>15</xdr:col>
      <xdr:colOff>101600</xdr:colOff>
      <xdr:row>75</xdr:row>
      <xdr:rowOff>129370</xdr:rowOff>
    </xdr:to>
    <xdr:sp macro="" textlink="">
      <xdr:nvSpPr>
        <xdr:cNvPr id="193" name="楕円 192"/>
        <xdr:cNvSpPr/>
      </xdr:nvSpPr>
      <xdr:spPr>
        <a:xfrm>
          <a:off x="2857500" y="128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145897</xdr:rowOff>
    </xdr:from>
    <xdr:ext cx="599010" cy="259045"/>
    <xdr:sp macro="" textlink="">
      <xdr:nvSpPr>
        <xdr:cNvPr id="194" name="テキスト ボックス 193"/>
        <xdr:cNvSpPr txBox="1"/>
      </xdr:nvSpPr>
      <xdr:spPr>
        <a:xfrm>
          <a:off x="2608795" y="1266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78709</xdr:rowOff>
    </xdr:from>
    <xdr:to>
      <xdr:col>10</xdr:col>
      <xdr:colOff>165100</xdr:colOff>
      <xdr:row>76</xdr:row>
      <xdr:rowOff>8858</xdr:rowOff>
    </xdr:to>
    <xdr:sp macro="" textlink="">
      <xdr:nvSpPr>
        <xdr:cNvPr id="195" name="楕円 194"/>
        <xdr:cNvSpPr/>
      </xdr:nvSpPr>
      <xdr:spPr>
        <a:xfrm>
          <a:off x="1968500" y="12937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25386</xdr:rowOff>
    </xdr:from>
    <xdr:ext cx="599010" cy="259045"/>
    <xdr:sp macro="" textlink="">
      <xdr:nvSpPr>
        <xdr:cNvPr id="196" name="テキスト ボックス 195"/>
        <xdr:cNvSpPr txBox="1"/>
      </xdr:nvSpPr>
      <xdr:spPr>
        <a:xfrm>
          <a:off x="1719795" y="127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76510</xdr:rowOff>
    </xdr:from>
    <xdr:to>
      <xdr:col>6</xdr:col>
      <xdr:colOff>38100</xdr:colOff>
      <xdr:row>76</xdr:row>
      <xdr:rowOff>6660</xdr:rowOff>
    </xdr:to>
    <xdr:sp macro="" textlink="">
      <xdr:nvSpPr>
        <xdr:cNvPr id="197" name="楕円 196"/>
        <xdr:cNvSpPr/>
      </xdr:nvSpPr>
      <xdr:spPr>
        <a:xfrm>
          <a:off x="1079500" y="129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23187</xdr:rowOff>
    </xdr:from>
    <xdr:ext cx="599010" cy="259045"/>
    <xdr:sp macro="" textlink="">
      <xdr:nvSpPr>
        <xdr:cNvPr id="198" name="テキスト ボックス 197"/>
        <xdr:cNvSpPr txBox="1"/>
      </xdr:nvSpPr>
      <xdr:spPr>
        <a:xfrm>
          <a:off x="830795" y="127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85347</xdr:rowOff>
    </xdr:from>
    <xdr:to>
      <xdr:col>24</xdr:col>
      <xdr:colOff>63500</xdr:colOff>
      <xdr:row>92</xdr:row>
      <xdr:rowOff>134431</xdr:rowOff>
    </xdr:to>
    <xdr:cxnSp macro="">
      <xdr:nvCxnSpPr>
        <xdr:cNvPr id="227" name="直線コネクタ 226"/>
        <xdr:cNvCxnSpPr/>
      </xdr:nvCxnSpPr>
      <xdr:spPr>
        <a:xfrm>
          <a:off x="3797300" y="15858747"/>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85347</xdr:rowOff>
    </xdr:from>
    <xdr:to>
      <xdr:col>19</xdr:col>
      <xdr:colOff>177800</xdr:colOff>
      <xdr:row>93</xdr:row>
      <xdr:rowOff>64319</xdr:rowOff>
    </xdr:to>
    <xdr:cxnSp macro="">
      <xdr:nvCxnSpPr>
        <xdr:cNvPr id="230" name="直線コネクタ 229"/>
        <xdr:cNvCxnSpPr/>
      </xdr:nvCxnSpPr>
      <xdr:spPr>
        <a:xfrm flipV="1">
          <a:off x="2908300" y="15858747"/>
          <a:ext cx="889000" cy="1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79868</xdr:rowOff>
    </xdr:from>
    <xdr:to>
      <xdr:col>15</xdr:col>
      <xdr:colOff>50800</xdr:colOff>
      <xdr:row>93</xdr:row>
      <xdr:rowOff>64319</xdr:rowOff>
    </xdr:to>
    <xdr:cxnSp macro="">
      <xdr:nvCxnSpPr>
        <xdr:cNvPr id="233" name="直線コネクタ 232"/>
        <xdr:cNvCxnSpPr/>
      </xdr:nvCxnSpPr>
      <xdr:spPr>
        <a:xfrm>
          <a:off x="2019300" y="15853268"/>
          <a:ext cx="889000" cy="1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79868</xdr:rowOff>
    </xdr:from>
    <xdr:to>
      <xdr:col>10</xdr:col>
      <xdr:colOff>114300</xdr:colOff>
      <xdr:row>92</xdr:row>
      <xdr:rowOff>92224</xdr:rowOff>
    </xdr:to>
    <xdr:cxnSp macro="">
      <xdr:nvCxnSpPr>
        <xdr:cNvPr id="236" name="直線コネクタ 235"/>
        <xdr:cNvCxnSpPr/>
      </xdr:nvCxnSpPr>
      <xdr:spPr>
        <a:xfrm flipV="1">
          <a:off x="1130300" y="15853268"/>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83631</xdr:rowOff>
    </xdr:from>
    <xdr:to>
      <xdr:col>24</xdr:col>
      <xdr:colOff>114300</xdr:colOff>
      <xdr:row>93</xdr:row>
      <xdr:rowOff>13781</xdr:rowOff>
    </xdr:to>
    <xdr:sp macro="" textlink="">
      <xdr:nvSpPr>
        <xdr:cNvPr id="246" name="楕円 245"/>
        <xdr:cNvSpPr/>
      </xdr:nvSpPr>
      <xdr:spPr>
        <a:xfrm>
          <a:off x="4584700" y="158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106508</xdr:rowOff>
    </xdr:from>
    <xdr:ext cx="599010" cy="259045"/>
    <xdr:sp macro="" textlink="">
      <xdr:nvSpPr>
        <xdr:cNvPr id="247" name="衛生費該当値テキスト"/>
        <xdr:cNvSpPr txBox="1"/>
      </xdr:nvSpPr>
      <xdr:spPr>
        <a:xfrm>
          <a:off x="4686300" y="1570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34547</xdr:rowOff>
    </xdr:from>
    <xdr:to>
      <xdr:col>20</xdr:col>
      <xdr:colOff>38100</xdr:colOff>
      <xdr:row>92</xdr:row>
      <xdr:rowOff>136147</xdr:rowOff>
    </xdr:to>
    <xdr:sp macro="" textlink="">
      <xdr:nvSpPr>
        <xdr:cNvPr id="248" name="楕円 247"/>
        <xdr:cNvSpPr/>
      </xdr:nvSpPr>
      <xdr:spPr>
        <a:xfrm>
          <a:off x="3746500" y="158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152674</xdr:rowOff>
    </xdr:from>
    <xdr:ext cx="599010" cy="259045"/>
    <xdr:sp macro="" textlink="">
      <xdr:nvSpPr>
        <xdr:cNvPr id="249" name="テキスト ボックス 248"/>
        <xdr:cNvSpPr txBox="1"/>
      </xdr:nvSpPr>
      <xdr:spPr>
        <a:xfrm>
          <a:off x="3497795" y="155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13519</xdr:rowOff>
    </xdr:from>
    <xdr:to>
      <xdr:col>15</xdr:col>
      <xdr:colOff>101600</xdr:colOff>
      <xdr:row>93</xdr:row>
      <xdr:rowOff>115119</xdr:rowOff>
    </xdr:to>
    <xdr:sp macro="" textlink="">
      <xdr:nvSpPr>
        <xdr:cNvPr id="250" name="楕円 249"/>
        <xdr:cNvSpPr/>
      </xdr:nvSpPr>
      <xdr:spPr>
        <a:xfrm>
          <a:off x="2857500" y="159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131646</xdr:rowOff>
    </xdr:from>
    <xdr:ext cx="599010" cy="259045"/>
    <xdr:sp macro="" textlink="">
      <xdr:nvSpPr>
        <xdr:cNvPr id="251" name="テキスト ボックス 250"/>
        <xdr:cNvSpPr txBox="1"/>
      </xdr:nvSpPr>
      <xdr:spPr>
        <a:xfrm>
          <a:off x="2608795" y="1573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29068</xdr:rowOff>
    </xdr:from>
    <xdr:to>
      <xdr:col>10</xdr:col>
      <xdr:colOff>165100</xdr:colOff>
      <xdr:row>92</xdr:row>
      <xdr:rowOff>130668</xdr:rowOff>
    </xdr:to>
    <xdr:sp macro="" textlink="">
      <xdr:nvSpPr>
        <xdr:cNvPr id="252" name="楕円 251"/>
        <xdr:cNvSpPr/>
      </xdr:nvSpPr>
      <xdr:spPr>
        <a:xfrm>
          <a:off x="1968500" y="158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147195</xdr:rowOff>
    </xdr:from>
    <xdr:ext cx="599010" cy="259045"/>
    <xdr:sp macro="" textlink="">
      <xdr:nvSpPr>
        <xdr:cNvPr id="253" name="テキスト ボックス 252"/>
        <xdr:cNvSpPr txBox="1"/>
      </xdr:nvSpPr>
      <xdr:spPr>
        <a:xfrm>
          <a:off x="1719795" y="1557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41424</xdr:rowOff>
    </xdr:from>
    <xdr:to>
      <xdr:col>6</xdr:col>
      <xdr:colOff>38100</xdr:colOff>
      <xdr:row>92</xdr:row>
      <xdr:rowOff>143024</xdr:rowOff>
    </xdr:to>
    <xdr:sp macro="" textlink="">
      <xdr:nvSpPr>
        <xdr:cNvPr id="254" name="楕円 253"/>
        <xdr:cNvSpPr/>
      </xdr:nvSpPr>
      <xdr:spPr>
        <a:xfrm>
          <a:off x="1079500" y="158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159551</xdr:rowOff>
    </xdr:from>
    <xdr:ext cx="599010" cy="259045"/>
    <xdr:sp macro="" textlink="">
      <xdr:nvSpPr>
        <xdr:cNvPr id="255" name="テキスト ボックス 254"/>
        <xdr:cNvSpPr txBox="1"/>
      </xdr:nvSpPr>
      <xdr:spPr>
        <a:xfrm>
          <a:off x="830795" y="1559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69" name="テキスト ボックス 26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1" name="テキスト ボックス 27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3" name="テキスト ボックス 27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91442</xdr:rowOff>
    </xdr:from>
    <xdr:to>
      <xdr:col>54</xdr:col>
      <xdr:colOff>189865</xdr:colOff>
      <xdr:row>38</xdr:row>
      <xdr:rowOff>139700</xdr:rowOff>
    </xdr:to>
    <xdr:cxnSp macro="">
      <xdr:nvCxnSpPr>
        <xdr:cNvPr id="277" name="直線コネクタ 276"/>
        <xdr:cNvCxnSpPr/>
      </xdr:nvCxnSpPr>
      <xdr:spPr>
        <a:xfrm flipV="1">
          <a:off x="10475595" y="5749292"/>
          <a:ext cx="1270" cy="90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10738</xdr:rowOff>
    </xdr:from>
    <xdr:ext cx="249299" cy="259045"/>
    <xdr:sp macro="" textlink="">
      <xdr:nvSpPr>
        <xdr:cNvPr id="278" name="労働費最小値テキスト"/>
        <xdr:cNvSpPr txBox="1"/>
      </xdr:nvSpPr>
      <xdr:spPr>
        <a:xfrm>
          <a:off x="10528300" y="66972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38119</xdr:rowOff>
    </xdr:from>
    <xdr:ext cx="534377" cy="259045"/>
    <xdr:sp macro="" textlink="">
      <xdr:nvSpPr>
        <xdr:cNvPr id="280" name="労働費最大値テキスト"/>
        <xdr:cNvSpPr txBox="1"/>
      </xdr:nvSpPr>
      <xdr:spPr>
        <a:xfrm>
          <a:off x="10528300" y="55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91442</xdr:rowOff>
    </xdr:from>
    <xdr:to>
      <xdr:col>55</xdr:col>
      <xdr:colOff>88900</xdr:colOff>
      <xdr:row>33</xdr:row>
      <xdr:rowOff>91442</xdr:rowOff>
    </xdr:to>
    <xdr:cxnSp macro="">
      <xdr:nvCxnSpPr>
        <xdr:cNvPr id="281" name="直線コネクタ 280"/>
        <xdr:cNvCxnSpPr/>
      </xdr:nvCxnSpPr>
      <xdr:spPr>
        <a:xfrm>
          <a:off x="10388600" y="57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99638</xdr:rowOff>
    </xdr:from>
    <xdr:ext cx="378565" cy="259045"/>
    <xdr:sp macro="" textlink="">
      <xdr:nvSpPr>
        <xdr:cNvPr id="283" name="労働費平均値テキスト"/>
        <xdr:cNvSpPr txBox="1"/>
      </xdr:nvSpPr>
      <xdr:spPr>
        <a:xfrm>
          <a:off x="10528300" y="64432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76761</xdr:rowOff>
    </xdr:from>
    <xdr:to>
      <xdr:col>55</xdr:col>
      <xdr:colOff>50800</xdr:colOff>
      <xdr:row>39</xdr:row>
      <xdr:rowOff>6911</xdr:rowOff>
    </xdr:to>
    <xdr:sp macro="" textlink="">
      <xdr:nvSpPr>
        <xdr:cNvPr id="284" name="フローチャート: 判断 283"/>
        <xdr:cNvSpPr/>
      </xdr:nvSpPr>
      <xdr:spPr>
        <a:xfrm>
          <a:off x="104267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57810</xdr:rowOff>
    </xdr:from>
    <xdr:to>
      <xdr:col>50</xdr:col>
      <xdr:colOff>165100</xdr:colOff>
      <xdr:row>38</xdr:row>
      <xdr:rowOff>159410</xdr:rowOff>
    </xdr:to>
    <xdr:sp macro="" textlink="">
      <xdr:nvSpPr>
        <xdr:cNvPr id="286" name="フローチャート: 判断 285"/>
        <xdr:cNvSpPr/>
      </xdr:nvSpPr>
      <xdr:spPr>
        <a:xfrm>
          <a:off x="9588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4487</xdr:rowOff>
    </xdr:from>
    <xdr:ext cx="469744" cy="259045"/>
    <xdr:sp macro="" textlink="">
      <xdr:nvSpPr>
        <xdr:cNvPr id="287" name="テキスト ボックス 286"/>
        <xdr:cNvSpPr txBox="1"/>
      </xdr:nvSpPr>
      <xdr:spPr>
        <a:xfrm>
          <a:off x="9404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48397</xdr:rowOff>
    </xdr:from>
    <xdr:to>
      <xdr:col>45</xdr:col>
      <xdr:colOff>177800</xdr:colOff>
      <xdr:row>38</xdr:row>
      <xdr:rowOff>139700</xdr:rowOff>
    </xdr:to>
    <xdr:cxnSp macro="">
      <xdr:nvCxnSpPr>
        <xdr:cNvPr id="288" name="直線コネクタ 287"/>
        <xdr:cNvCxnSpPr/>
      </xdr:nvCxnSpPr>
      <xdr:spPr>
        <a:xfrm>
          <a:off x="7861300" y="6563497"/>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66360</xdr:rowOff>
    </xdr:from>
    <xdr:to>
      <xdr:col>46</xdr:col>
      <xdr:colOff>38100</xdr:colOff>
      <xdr:row>38</xdr:row>
      <xdr:rowOff>167960</xdr:rowOff>
    </xdr:to>
    <xdr:sp macro="" textlink="">
      <xdr:nvSpPr>
        <xdr:cNvPr id="289" name="フローチャート: 判断 288"/>
        <xdr:cNvSpPr/>
      </xdr:nvSpPr>
      <xdr:spPr>
        <a:xfrm>
          <a:off x="8699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13037</xdr:rowOff>
    </xdr:from>
    <xdr:ext cx="378565" cy="259045"/>
    <xdr:sp macro="" textlink="">
      <xdr:nvSpPr>
        <xdr:cNvPr id="290" name="テキスト ボックス 289"/>
        <xdr:cNvSpPr txBox="1"/>
      </xdr:nvSpPr>
      <xdr:spPr>
        <a:xfrm>
          <a:off x="8561017" y="635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100564</xdr:rowOff>
    </xdr:from>
    <xdr:to>
      <xdr:col>41</xdr:col>
      <xdr:colOff>50800</xdr:colOff>
      <xdr:row>38</xdr:row>
      <xdr:rowOff>48397</xdr:rowOff>
    </xdr:to>
    <xdr:cxnSp macro="">
      <xdr:nvCxnSpPr>
        <xdr:cNvPr id="291" name="直線コネクタ 290"/>
        <xdr:cNvCxnSpPr/>
      </xdr:nvCxnSpPr>
      <xdr:spPr>
        <a:xfrm>
          <a:off x="6972300" y="5415514"/>
          <a:ext cx="889000" cy="11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24823</xdr:rowOff>
    </xdr:from>
    <xdr:to>
      <xdr:col>41</xdr:col>
      <xdr:colOff>101600</xdr:colOff>
      <xdr:row>38</xdr:row>
      <xdr:rowOff>126423</xdr:rowOff>
    </xdr:to>
    <xdr:sp macro="" textlink="">
      <xdr:nvSpPr>
        <xdr:cNvPr id="292" name="フローチャート: 判断 291"/>
        <xdr:cNvSpPr/>
      </xdr:nvSpPr>
      <xdr:spPr>
        <a:xfrm>
          <a:off x="7810500" y="65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117550</xdr:rowOff>
    </xdr:from>
    <xdr:ext cx="469744" cy="259045"/>
    <xdr:sp macro="" textlink="">
      <xdr:nvSpPr>
        <xdr:cNvPr id="293" name="テキスト ボックス 292"/>
        <xdr:cNvSpPr txBox="1"/>
      </xdr:nvSpPr>
      <xdr:spPr>
        <a:xfrm>
          <a:off x="7626428" y="66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161229</xdr:rowOff>
    </xdr:from>
    <xdr:to>
      <xdr:col>36</xdr:col>
      <xdr:colOff>165100</xdr:colOff>
      <xdr:row>38</xdr:row>
      <xdr:rowOff>91379</xdr:rowOff>
    </xdr:to>
    <xdr:sp macro="" textlink="">
      <xdr:nvSpPr>
        <xdr:cNvPr id="294" name="フローチャート: 判断 293"/>
        <xdr:cNvSpPr/>
      </xdr:nvSpPr>
      <xdr:spPr>
        <a:xfrm>
          <a:off x="6921500" y="650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82506</xdr:rowOff>
    </xdr:from>
    <xdr:ext cx="469744" cy="259045"/>
    <xdr:sp macro="" textlink="">
      <xdr:nvSpPr>
        <xdr:cNvPr id="295" name="テキスト ボックス 294"/>
        <xdr:cNvSpPr txBox="1"/>
      </xdr:nvSpPr>
      <xdr:spPr>
        <a:xfrm>
          <a:off x="6737428" y="659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55188</xdr:rowOff>
    </xdr:from>
    <xdr:ext cx="249299" cy="259045"/>
    <xdr:sp macro="" textlink="">
      <xdr:nvSpPr>
        <xdr:cNvPr id="302" name="労働費該当値テキスト"/>
        <xdr:cNvSpPr txBox="1"/>
      </xdr:nvSpPr>
      <xdr:spPr>
        <a:xfrm>
          <a:off x="10528300" y="65702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169047</xdr:rowOff>
    </xdr:from>
    <xdr:to>
      <xdr:col>41</xdr:col>
      <xdr:colOff>101600</xdr:colOff>
      <xdr:row>38</xdr:row>
      <xdr:rowOff>99197</xdr:rowOff>
    </xdr:to>
    <xdr:sp macro="" textlink="">
      <xdr:nvSpPr>
        <xdr:cNvPr id="307" name="楕円 306"/>
        <xdr:cNvSpPr/>
      </xdr:nvSpPr>
      <xdr:spPr>
        <a:xfrm>
          <a:off x="7810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115724</xdr:rowOff>
    </xdr:from>
    <xdr:ext cx="469744" cy="259045"/>
    <xdr:sp macro="" textlink="">
      <xdr:nvSpPr>
        <xdr:cNvPr id="308" name="テキスト ボックス 307"/>
        <xdr:cNvSpPr txBox="1"/>
      </xdr:nvSpPr>
      <xdr:spPr>
        <a:xfrm>
          <a:off x="7626428" y="628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49764</xdr:rowOff>
    </xdr:from>
    <xdr:to>
      <xdr:col>36</xdr:col>
      <xdr:colOff>165100</xdr:colOff>
      <xdr:row>31</xdr:row>
      <xdr:rowOff>151364</xdr:rowOff>
    </xdr:to>
    <xdr:sp macro="" textlink="">
      <xdr:nvSpPr>
        <xdr:cNvPr id="309" name="楕円 308"/>
        <xdr:cNvSpPr/>
      </xdr:nvSpPr>
      <xdr:spPr>
        <a:xfrm>
          <a:off x="6921500" y="53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167891</xdr:rowOff>
    </xdr:from>
    <xdr:ext cx="534377" cy="259045"/>
    <xdr:sp macro="" textlink="">
      <xdr:nvSpPr>
        <xdr:cNvPr id="310" name="テキスト ボックス 309"/>
        <xdr:cNvSpPr txBox="1"/>
      </xdr:nvSpPr>
      <xdr:spPr>
        <a:xfrm>
          <a:off x="6705111" y="51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2" name="直線コネクタ 331"/>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3"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4" name="直線コネクタ 333"/>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5"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6" name="直線コネクタ 335"/>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124001</xdr:rowOff>
    </xdr:from>
    <xdr:to>
      <xdr:col>55</xdr:col>
      <xdr:colOff>0</xdr:colOff>
      <xdr:row>58</xdr:row>
      <xdr:rowOff>40514</xdr:rowOff>
    </xdr:to>
    <xdr:cxnSp macro="">
      <xdr:nvCxnSpPr>
        <xdr:cNvPr id="337" name="直線コネクタ 336"/>
        <xdr:cNvCxnSpPr/>
      </xdr:nvCxnSpPr>
      <xdr:spPr>
        <a:xfrm flipV="1">
          <a:off x="9639300" y="9896651"/>
          <a:ext cx="838200" cy="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38"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39" name="フローチャート: 判断 338"/>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103483</xdr:rowOff>
    </xdr:from>
    <xdr:to>
      <xdr:col>50</xdr:col>
      <xdr:colOff>114300</xdr:colOff>
      <xdr:row>58</xdr:row>
      <xdr:rowOff>40514</xdr:rowOff>
    </xdr:to>
    <xdr:cxnSp macro="">
      <xdr:nvCxnSpPr>
        <xdr:cNvPr id="340" name="直線コネクタ 339"/>
        <xdr:cNvCxnSpPr/>
      </xdr:nvCxnSpPr>
      <xdr:spPr>
        <a:xfrm>
          <a:off x="8750300" y="9876133"/>
          <a:ext cx="889000" cy="10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1" name="フローチャート: 判断 340"/>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2" name="テキスト ボックス 341"/>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170176</xdr:rowOff>
    </xdr:from>
    <xdr:to>
      <xdr:col>45</xdr:col>
      <xdr:colOff>177800</xdr:colOff>
      <xdr:row>57</xdr:row>
      <xdr:rowOff>103483</xdr:rowOff>
    </xdr:to>
    <xdr:cxnSp macro="">
      <xdr:nvCxnSpPr>
        <xdr:cNvPr id="343" name="直線コネクタ 342"/>
        <xdr:cNvCxnSpPr/>
      </xdr:nvCxnSpPr>
      <xdr:spPr>
        <a:xfrm>
          <a:off x="7861300" y="9599926"/>
          <a:ext cx="889000" cy="2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4" name="フローチャート: 判断 343"/>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5" name="テキスト ボックス 344"/>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170176</xdr:rowOff>
    </xdr:from>
    <xdr:to>
      <xdr:col>41</xdr:col>
      <xdr:colOff>50800</xdr:colOff>
      <xdr:row>58</xdr:row>
      <xdr:rowOff>1101</xdr:rowOff>
    </xdr:to>
    <xdr:cxnSp macro="">
      <xdr:nvCxnSpPr>
        <xdr:cNvPr id="346" name="直線コネクタ 345"/>
        <xdr:cNvCxnSpPr/>
      </xdr:nvCxnSpPr>
      <xdr:spPr>
        <a:xfrm flipV="1">
          <a:off x="6972300" y="9599926"/>
          <a:ext cx="889000" cy="3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7" name="フローチャート: 判断 346"/>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48" name="テキスト ボックス 347"/>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49" name="フローチャート: 判断 348"/>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0" name="テキスト ボックス 349"/>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73201</xdr:rowOff>
    </xdr:from>
    <xdr:to>
      <xdr:col>55</xdr:col>
      <xdr:colOff>50800</xdr:colOff>
      <xdr:row>58</xdr:row>
      <xdr:rowOff>3351</xdr:rowOff>
    </xdr:to>
    <xdr:sp macro="" textlink="">
      <xdr:nvSpPr>
        <xdr:cNvPr id="356" name="楕円 355"/>
        <xdr:cNvSpPr/>
      </xdr:nvSpPr>
      <xdr:spPr>
        <a:xfrm>
          <a:off x="10426700" y="98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96078</xdr:rowOff>
    </xdr:from>
    <xdr:ext cx="599010" cy="259045"/>
    <xdr:sp macro="" textlink="">
      <xdr:nvSpPr>
        <xdr:cNvPr id="357" name="農林水産業費該当値テキスト"/>
        <xdr:cNvSpPr txBox="1"/>
      </xdr:nvSpPr>
      <xdr:spPr>
        <a:xfrm>
          <a:off x="10528300" y="96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161164</xdr:rowOff>
    </xdr:from>
    <xdr:to>
      <xdr:col>50</xdr:col>
      <xdr:colOff>165100</xdr:colOff>
      <xdr:row>58</xdr:row>
      <xdr:rowOff>91314</xdr:rowOff>
    </xdr:to>
    <xdr:sp macro="" textlink="">
      <xdr:nvSpPr>
        <xdr:cNvPr id="358" name="楕円 357"/>
        <xdr:cNvSpPr/>
      </xdr:nvSpPr>
      <xdr:spPr>
        <a:xfrm>
          <a:off x="9588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107841</xdr:rowOff>
    </xdr:from>
    <xdr:ext cx="599010" cy="259045"/>
    <xdr:sp macro="" textlink="">
      <xdr:nvSpPr>
        <xdr:cNvPr id="359" name="テキスト ボックス 358"/>
        <xdr:cNvSpPr txBox="1"/>
      </xdr:nvSpPr>
      <xdr:spPr>
        <a:xfrm>
          <a:off x="9339795" y="97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52683</xdr:rowOff>
    </xdr:from>
    <xdr:to>
      <xdr:col>46</xdr:col>
      <xdr:colOff>38100</xdr:colOff>
      <xdr:row>57</xdr:row>
      <xdr:rowOff>154283</xdr:rowOff>
    </xdr:to>
    <xdr:sp macro="" textlink="">
      <xdr:nvSpPr>
        <xdr:cNvPr id="360" name="楕円 359"/>
        <xdr:cNvSpPr/>
      </xdr:nvSpPr>
      <xdr:spPr>
        <a:xfrm>
          <a:off x="8699500" y="98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170810</xdr:rowOff>
    </xdr:from>
    <xdr:ext cx="599010" cy="259045"/>
    <xdr:sp macro="" textlink="">
      <xdr:nvSpPr>
        <xdr:cNvPr id="361" name="テキスト ボックス 360"/>
        <xdr:cNvSpPr txBox="1"/>
      </xdr:nvSpPr>
      <xdr:spPr>
        <a:xfrm>
          <a:off x="8450795" y="96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119376</xdr:rowOff>
    </xdr:from>
    <xdr:to>
      <xdr:col>41</xdr:col>
      <xdr:colOff>101600</xdr:colOff>
      <xdr:row>56</xdr:row>
      <xdr:rowOff>49526</xdr:rowOff>
    </xdr:to>
    <xdr:sp macro="" textlink="">
      <xdr:nvSpPr>
        <xdr:cNvPr id="362" name="楕円 361"/>
        <xdr:cNvSpPr/>
      </xdr:nvSpPr>
      <xdr:spPr>
        <a:xfrm>
          <a:off x="7810500" y="95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66053</xdr:rowOff>
    </xdr:from>
    <xdr:ext cx="690189" cy="259045"/>
    <xdr:sp macro="" textlink="">
      <xdr:nvSpPr>
        <xdr:cNvPr id="363" name="テキスト ボックス 362"/>
        <xdr:cNvSpPr txBox="1"/>
      </xdr:nvSpPr>
      <xdr:spPr>
        <a:xfrm>
          <a:off x="7516205" y="9324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121751</xdr:rowOff>
    </xdr:from>
    <xdr:to>
      <xdr:col>36</xdr:col>
      <xdr:colOff>165100</xdr:colOff>
      <xdr:row>58</xdr:row>
      <xdr:rowOff>51901</xdr:rowOff>
    </xdr:to>
    <xdr:sp macro="" textlink="">
      <xdr:nvSpPr>
        <xdr:cNvPr id="364" name="楕円 363"/>
        <xdr:cNvSpPr/>
      </xdr:nvSpPr>
      <xdr:spPr>
        <a:xfrm>
          <a:off x="6921500" y="98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68428</xdr:rowOff>
    </xdr:from>
    <xdr:ext cx="599010" cy="259045"/>
    <xdr:sp macro="" textlink="">
      <xdr:nvSpPr>
        <xdr:cNvPr id="365" name="テキスト ボックス 364"/>
        <xdr:cNvSpPr txBox="1"/>
      </xdr:nvSpPr>
      <xdr:spPr>
        <a:xfrm>
          <a:off x="6672795" y="96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89" name="直線コネクタ 388"/>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0"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1" name="直線コネクタ 390"/>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2"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3" name="直線コネクタ 392"/>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81369</xdr:rowOff>
    </xdr:from>
    <xdr:to>
      <xdr:col>55</xdr:col>
      <xdr:colOff>0</xdr:colOff>
      <xdr:row>78</xdr:row>
      <xdr:rowOff>32246</xdr:rowOff>
    </xdr:to>
    <xdr:cxnSp macro="">
      <xdr:nvCxnSpPr>
        <xdr:cNvPr id="394" name="直線コネクタ 393"/>
        <xdr:cNvCxnSpPr/>
      </xdr:nvCxnSpPr>
      <xdr:spPr>
        <a:xfrm>
          <a:off x="9639300" y="13283019"/>
          <a:ext cx="838200" cy="1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5"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6" name="フローチャート: 判断 395"/>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81369</xdr:rowOff>
    </xdr:from>
    <xdr:to>
      <xdr:col>50</xdr:col>
      <xdr:colOff>114300</xdr:colOff>
      <xdr:row>78</xdr:row>
      <xdr:rowOff>33251</xdr:rowOff>
    </xdr:to>
    <xdr:cxnSp macro="">
      <xdr:nvCxnSpPr>
        <xdr:cNvPr id="397" name="直線コネクタ 396"/>
        <xdr:cNvCxnSpPr/>
      </xdr:nvCxnSpPr>
      <xdr:spPr>
        <a:xfrm flipV="1">
          <a:off x="8750300" y="13283019"/>
          <a:ext cx="889000" cy="1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398" name="フローチャート: 判断 397"/>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399" name="テキスト ボックス 398"/>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33251</xdr:rowOff>
    </xdr:from>
    <xdr:to>
      <xdr:col>45</xdr:col>
      <xdr:colOff>177800</xdr:colOff>
      <xdr:row>78</xdr:row>
      <xdr:rowOff>50884</xdr:rowOff>
    </xdr:to>
    <xdr:cxnSp macro="">
      <xdr:nvCxnSpPr>
        <xdr:cNvPr id="400" name="直線コネクタ 399"/>
        <xdr:cNvCxnSpPr/>
      </xdr:nvCxnSpPr>
      <xdr:spPr>
        <a:xfrm flipV="1">
          <a:off x="7861300" y="13406351"/>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1" name="フローチャート: 判断 400"/>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2" name="テキスト ボックス 401"/>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46873</xdr:rowOff>
    </xdr:from>
    <xdr:to>
      <xdr:col>41</xdr:col>
      <xdr:colOff>50800</xdr:colOff>
      <xdr:row>78</xdr:row>
      <xdr:rowOff>50884</xdr:rowOff>
    </xdr:to>
    <xdr:cxnSp macro="">
      <xdr:nvCxnSpPr>
        <xdr:cNvPr id="403" name="直線コネクタ 402"/>
        <xdr:cNvCxnSpPr/>
      </xdr:nvCxnSpPr>
      <xdr:spPr>
        <a:xfrm>
          <a:off x="6972300" y="13419973"/>
          <a:ext cx="8890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4" name="フローチャート: 判断 403"/>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5" name="テキスト ボックス 404"/>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6" name="フローチャート: 判断 405"/>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7" name="テキスト ボックス 406"/>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152896</xdr:rowOff>
    </xdr:from>
    <xdr:to>
      <xdr:col>55</xdr:col>
      <xdr:colOff>50800</xdr:colOff>
      <xdr:row>78</xdr:row>
      <xdr:rowOff>83046</xdr:rowOff>
    </xdr:to>
    <xdr:sp macro="" textlink="">
      <xdr:nvSpPr>
        <xdr:cNvPr id="413" name="楕円 412"/>
        <xdr:cNvSpPr/>
      </xdr:nvSpPr>
      <xdr:spPr>
        <a:xfrm>
          <a:off x="10426700" y="133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4323</xdr:rowOff>
    </xdr:from>
    <xdr:ext cx="534377" cy="259045"/>
    <xdr:sp macro="" textlink="">
      <xdr:nvSpPr>
        <xdr:cNvPr id="414" name="商工費該当値テキスト"/>
        <xdr:cNvSpPr txBox="1"/>
      </xdr:nvSpPr>
      <xdr:spPr>
        <a:xfrm>
          <a:off x="10528300" y="132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30569</xdr:rowOff>
    </xdr:from>
    <xdr:to>
      <xdr:col>50</xdr:col>
      <xdr:colOff>165100</xdr:colOff>
      <xdr:row>77</xdr:row>
      <xdr:rowOff>132169</xdr:rowOff>
    </xdr:to>
    <xdr:sp macro="" textlink="">
      <xdr:nvSpPr>
        <xdr:cNvPr id="415" name="楕円 414"/>
        <xdr:cNvSpPr/>
      </xdr:nvSpPr>
      <xdr:spPr>
        <a:xfrm>
          <a:off x="9588500" y="132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148696</xdr:rowOff>
    </xdr:from>
    <xdr:ext cx="599010" cy="259045"/>
    <xdr:sp macro="" textlink="">
      <xdr:nvSpPr>
        <xdr:cNvPr id="416" name="テキスト ボックス 415"/>
        <xdr:cNvSpPr txBox="1"/>
      </xdr:nvSpPr>
      <xdr:spPr>
        <a:xfrm>
          <a:off x="9339795" y="130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153901</xdr:rowOff>
    </xdr:from>
    <xdr:to>
      <xdr:col>46</xdr:col>
      <xdr:colOff>38100</xdr:colOff>
      <xdr:row>78</xdr:row>
      <xdr:rowOff>84051</xdr:rowOff>
    </xdr:to>
    <xdr:sp macro="" textlink="">
      <xdr:nvSpPr>
        <xdr:cNvPr id="417" name="楕円 416"/>
        <xdr:cNvSpPr/>
      </xdr:nvSpPr>
      <xdr:spPr>
        <a:xfrm>
          <a:off x="8699500" y="133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100578</xdr:rowOff>
    </xdr:from>
    <xdr:ext cx="534377" cy="259045"/>
    <xdr:sp macro="" textlink="">
      <xdr:nvSpPr>
        <xdr:cNvPr id="418" name="テキスト ボックス 417"/>
        <xdr:cNvSpPr txBox="1"/>
      </xdr:nvSpPr>
      <xdr:spPr>
        <a:xfrm>
          <a:off x="8483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xdr:rowOff>
    </xdr:from>
    <xdr:to>
      <xdr:col>41</xdr:col>
      <xdr:colOff>101600</xdr:colOff>
      <xdr:row>78</xdr:row>
      <xdr:rowOff>101684</xdr:rowOff>
    </xdr:to>
    <xdr:sp macro="" textlink="">
      <xdr:nvSpPr>
        <xdr:cNvPr id="419" name="楕円 418"/>
        <xdr:cNvSpPr/>
      </xdr:nvSpPr>
      <xdr:spPr>
        <a:xfrm>
          <a:off x="7810500" y="13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118211</xdr:rowOff>
    </xdr:from>
    <xdr:ext cx="534377" cy="259045"/>
    <xdr:sp macro="" textlink="">
      <xdr:nvSpPr>
        <xdr:cNvPr id="420" name="テキスト ボックス 419"/>
        <xdr:cNvSpPr txBox="1"/>
      </xdr:nvSpPr>
      <xdr:spPr>
        <a:xfrm>
          <a:off x="7594111" y="131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167523</xdr:rowOff>
    </xdr:from>
    <xdr:to>
      <xdr:col>36</xdr:col>
      <xdr:colOff>165100</xdr:colOff>
      <xdr:row>78</xdr:row>
      <xdr:rowOff>97673</xdr:rowOff>
    </xdr:to>
    <xdr:sp macro="" textlink="">
      <xdr:nvSpPr>
        <xdr:cNvPr id="421" name="楕円 420"/>
        <xdr:cNvSpPr/>
      </xdr:nvSpPr>
      <xdr:spPr>
        <a:xfrm>
          <a:off x="6921500" y="133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114200</xdr:rowOff>
    </xdr:from>
    <xdr:ext cx="534377" cy="259045"/>
    <xdr:sp macro="" textlink="">
      <xdr:nvSpPr>
        <xdr:cNvPr id="422" name="テキスト ボックス 421"/>
        <xdr:cNvSpPr txBox="1"/>
      </xdr:nvSpPr>
      <xdr:spPr>
        <a:xfrm>
          <a:off x="6705111" y="1314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8" name="テキスト ボックス 43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0" name="テキスト ボックス 43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4" name="直線コネクタ 443"/>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5"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6" name="直線コネクタ 445"/>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7"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48" name="直線コネクタ 447"/>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60629</xdr:rowOff>
    </xdr:from>
    <xdr:to>
      <xdr:col>55</xdr:col>
      <xdr:colOff>0</xdr:colOff>
      <xdr:row>98</xdr:row>
      <xdr:rowOff>40917</xdr:rowOff>
    </xdr:to>
    <xdr:cxnSp macro="">
      <xdr:nvCxnSpPr>
        <xdr:cNvPr id="449" name="直線コネクタ 448"/>
        <xdr:cNvCxnSpPr/>
      </xdr:nvCxnSpPr>
      <xdr:spPr>
        <a:xfrm flipV="1">
          <a:off x="9639300" y="16519829"/>
          <a:ext cx="838200" cy="3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0"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1" name="フローチャート: 判断 450"/>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17845</xdr:rowOff>
    </xdr:from>
    <xdr:to>
      <xdr:col>50</xdr:col>
      <xdr:colOff>114300</xdr:colOff>
      <xdr:row>98</xdr:row>
      <xdr:rowOff>40917</xdr:rowOff>
    </xdr:to>
    <xdr:cxnSp macro="">
      <xdr:nvCxnSpPr>
        <xdr:cNvPr id="452" name="直線コネクタ 451"/>
        <xdr:cNvCxnSpPr/>
      </xdr:nvCxnSpPr>
      <xdr:spPr>
        <a:xfrm>
          <a:off x="8750300" y="16819945"/>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3" name="フローチャート: 判断 452"/>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4" name="テキスト ボックス 453"/>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78336</xdr:rowOff>
    </xdr:from>
    <xdr:to>
      <xdr:col>45</xdr:col>
      <xdr:colOff>177800</xdr:colOff>
      <xdr:row>98</xdr:row>
      <xdr:rowOff>17845</xdr:rowOff>
    </xdr:to>
    <xdr:cxnSp macro="">
      <xdr:nvCxnSpPr>
        <xdr:cNvPr id="455" name="直線コネクタ 454"/>
        <xdr:cNvCxnSpPr/>
      </xdr:nvCxnSpPr>
      <xdr:spPr>
        <a:xfrm>
          <a:off x="7861300" y="16708986"/>
          <a:ext cx="889000" cy="1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6" name="フローチャート: 判断 455"/>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7" name="テキスト ボックス 456"/>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117881</xdr:rowOff>
    </xdr:from>
    <xdr:to>
      <xdr:col>41</xdr:col>
      <xdr:colOff>50800</xdr:colOff>
      <xdr:row>97</xdr:row>
      <xdr:rowOff>78336</xdr:rowOff>
    </xdr:to>
    <xdr:cxnSp macro="">
      <xdr:nvCxnSpPr>
        <xdr:cNvPr id="458" name="直線コネクタ 457"/>
        <xdr:cNvCxnSpPr/>
      </xdr:nvCxnSpPr>
      <xdr:spPr>
        <a:xfrm>
          <a:off x="6972300" y="16405631"/>
          <a:ext cx="889000" cy="30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59" name="フローチャート: 判断 458"/>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0" name="テキスト ボックス 459"/>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1" name="フローチャート: 判断 460"/>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2" name="テキスト ボックス 461"/>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9829</xdr:rowOff>
    </xdr:from>
    <xdr:to>
      <xdr:col>55</xdr:col>
      <xdr:colOff>50800</xdr:colOff>
      <xdr:row>96</xdr:row>
      <xdr:rowOff>111429</xdr:rowOff>
    </xdr:to>
    <xdr:sp macro="" textlink="">
      <xdr:nvSpPr>
        <xdr:cNvPr id="468" name="楕円 467"/>
        <xdr:cNvSpPr/>
      </xdr:nvSpPr>
      <xdr:spPr>
        <a:xfrm>
          <a:off x="10426700" y="164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32706</xdr:rowOff>
    </xdr:from>
    <xdr:ext cx="599010" cy="259045"/>
    <xdr:sp macro="" textlink="">
      <xdr:nvSpPr>
        <xdr:cNvPr id="469" name="土木費該当値テキスト"/>
        <xdr:cNvSpPr txBox="1"/>
      </xdr:nvSpPr>
      <xdr:spPr>
        <a:xfrm>
          <a:off x="10528300" y="163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161567</xdr:rowOff>
    </xdr:from>
    <xdr:to>
      <xdr:col>50</xdr:col>
      <xdr:colOff>165100</xdr:colOff>
      <xdr:row>98</xdr:row>
      <xdr:rowOff>91717</xdr:rowOff>
    </xdr:to>
    <xdr:sp macro="" textlink="">
      <xdr:nvSpPr>
        <xdr:cNvPr id="470" name="楕円 469"/>
        <xdr:cNvSpPr/>
      </xdr:nvSpPr>
      <xdr:spPr>
        <a:xfrm>
          <a:off x="9588500" y="167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82844</xdr:rowOff>
    </xdr:from>
    <xdr:ext cx="599010" cy="259045"/>
    <xdr:sp macro="" textlink="">
      <xdr:nvSpPr>
        <xdr:cNvPr id="471" name="テキスト ボックス 470"/>
        <xdr:cNvSpPr txBox="1"/>
      </xdr:nvSpPr>
      <xdr:spPr>
        <a:xfrm>
          <a:off x="9339795" y="1688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138495</xdr:rowOff>
    </xdr:from>
    <xdr:to>
      <xdr:col>46</xdr:col>
      <xdr:colOff>38100</xdr:colOff>
      <xdr:row>98</xdr:row>
      <xdr:rowOff>68645</xdr:rowOff>
    </xdr:to>
    <xdr:sp macro="" textlink="">
      <xdr:nvSpPr>
        <xdr:cNvPr id="472" name="楕円 471"/>
        <xdr:cNvSpPr/>
      </xdr:nvSpPr>
      <xdr:spPr>
        <a:xfrm>
          <a:off x="8699500" y="167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59772</xdr:rowOff>
    </xdr:from>
    <xdr:ext cx="599010" cy="259045"/>
    <xdr:sp macro="" textlink="">
      <xdr:nvSpPr>
        <xdr:cNvPr id="473" name="テキスト ボックス 472"/>
        <xdr:cNvSpPr txBox="1"/>
      </xdr:nvSpPr>
      <xdr:spPr>
        <a:xfrm>
          <a:off x="8450795" y="168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27536</xdr:rowOff>
    </xdr:from>
    <xdr:to>
      <xdr:col>41</xdr:col>
      <xdr:colOff>101600</xdr:colOff>
      <xdr:row>97</xdr:row>
      <xdr:rowOff>129136</xdr:rowOff>
    </xdr:to>
    <xdr:sp macro="" textlink="">
      <xdr:nvSpPr>
        <xdr:cNvPr id="474" name="楕円 473"/>
        <xdr:cNvSpPr/>
      </xdr:nvSpPr>
      <xdr:spPr>
        <a:xfrm>
          <a:off x="7810500" y="166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145663</xdr:rowOff>
    </xdr:from>
    <xdr:ext cx="599010" cy="259045"/>
    <xdr:sp macro="" textlink="">
      <xdr:nvSpPr>
        <xdr:cNvPr id="475" name="テキスト ボックス 474"/>
        <xdr:cNvSpPr txBox="1"/>
      </xdr:nvSpPr>
      <xdr:spPr>
        <a:xfrm>
          <a:off x="7561795" y="16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67081</xdr:rowOff>
    </xdr:from>
    <xdr:to>
      <xdr:col>36</xdr:col>
      <xdr:colOff>165100</xdr:colOff>
      <xdr:row>95</xdr:row>
      <xdr:rowOff>168681</xdr:rowOff>
    </xdr:to>
    <xdr:sp macro="" textlink="">
      <xdr:nvSpPr>
        <xdr:cNvPr id="476" name="楕円 475"/>
        <xdr:cNvSpPr/>
      </xdr:nvSpPr>
      <xdr:spPr>
        <a:xfrm>
          <a:off x="6921500" y="163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13758</xdr:rowOff>
    </xdr:from>
    <xdr:ext cx="599010" cy="259045"/>
    <xdr:sp macro="" textlink="">
      <xdr:nvSpPr>
        <xdr:cNvPr id="477" name="テキスト ボックス 476"/>
        <xdr:cNvSpPr txBox="1"/>
      </xdr:nvSpPr>
      <xdr:spPr>
        <a:xfrm>
          <a:off x="6672795" y="1613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1" name="直線コネクタ 500"/>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2"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3" name="直線コネクタ 502"/>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4"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5" name="直線コネクタ 504"/>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147244</xdr:rowOff>
    </xdr:from>
    <xdr:to>
      <xdr:col>85</xdr:col>
      <xdr:colOff>127000</xdr:colOff>
      <xdr:row>36</xdr:row>
      <xdr:rowOff>111498</xdr:rowOff>
    </xdr:to>
    <xdr:cxnSp macro="">
      <xdr:nvCxnSpPr>
        <xdr:cNvPr id="506" name="直線コネクタ 505"/>
        <xdr:cNvCxnSpPr/>
      </xdr:nvCxnSpPr>
      <xdr:spPr>
        <a:xfrm>
          <a:off x="15481300" y="5462194"/>
          <a:ext cx="838200" cy="8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7"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08" name="フローチャート: 判断 507"/>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147244</xdr:rowOff>
    </xdr:from>
    <xdr:to>
      <xdr:col>81</xdr:col>
      <xdr:colOff>50800</xdr:colOff>
      <xdr:row>37</xdr:row>
      <xdr:rowOff>22535</xdr:rowOff>
    </xdr:to>
    <xdr:cxnSp macro="">
      <xdr:nvCxnSpPr>
        <xdr:cNvPr id="509" name="直線コネクタ 508"/>
        <xdr:cNvCxnSpPr/>
      </xdr:nvCxnSpPr>
      <xdr:spPr>
        <a:xfrm flipV="1">
          <a:off x="14592300" y="5462194"/>
          <a:ext cx="889000" cy="9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0" name="フローチャート: 判断 509"/>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1" name="テキスト ボックス 510"/>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2304</xdr:rowOff>
    </xdr:from>
    <xdr:to>
      <xdr:col>76</xdr:col>
      <xdr:colOff>114300</xdr:colOff>
      <xdr:row>37</xdr:row>
      <xdr:rowOff>22535</xdr:rowOff>
    </xdr:to>
    <xdr:cxnSp macro="">
      <xdr:nvCxnSpPr>
        <xdr:cNvPr id="512" name="直線コネクタ 511"/>
        <xdr:cNvCxnSpPr/>
      </xdr:nvCxnSpPr>
      <xdr:spPr>
        <a:xfrm>
          <a:off x="13703300" y="6174504"/>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3" name="フローチャート: 判断 512"/>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4" name="テキスト ボックス 513"/>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98377</xdr:rowOff>
    </xdr:from>
    <xdr:to>
      <xdr:col>71</xdr:col>
      <xdr:colOff>177800</xdr:colOff>
      <xdr:row>36</xdr:row>
      <xdr:rowOff>2304</xdr:rowOff>
    </xdr:to>
    <xdr:cxnSp macro="">
      <xdr:nvCxnSpPr>
        <xdr:cNvPr id="515" name="直線コネクタ 514"/>
        <xdr:cNvCxnSpPr/>
      </xdr:nvCxnSpPr>
      <xdr:spPr>
        <a:xfrm>
          <a:off x="12814300" y="5927677"/>
          <a:ext cx="889000" cy="2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6" name="フローチャート: 判断 515"/>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7" name="テキスト ボックス 516"/>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18" name="フローチャート: 判断 517"/>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19" name="テキスト ボックス 518"/>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60698</xdr:rowOff>
    </xdr:from>
    <xdr:to>
      <xdr:col>85</xdr:col>
      <xdr:colOff>177800</xdr:colOff>
      <xdr:row>36</xdr:row>
      <xdr:rowOff>162298</xdr:rowOff>
    </xdr:to>
    <xdr:sp macro="" textlink="">
      <xdr:nvSpPr>
        <xdr:cNvPr id="525" name="楕円 524"/>
        <xdr:cNvSpPr/>
      </xdr:nvSpPr>
      <xdr:spPr>
        <a:xfrm>
          <a:off x="16268700" y="6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83575</xdr:rowOff>
    </xdr:from>
    <xdr:ext cx="534377" cy="259045"/>
    <xdr:sp macro="" textlink="">
      <xdr:nvSpPr>
        <xdr:cNvPr id="526" name="消防費該当値テキスト"/>
        <xdr:cNvSpPr txBox="1"/>
      </xdr:nvSpPr>
      <xdr:spPr>
        <a:xfrm>
          <a:off x="16370300" y="60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96444</xdr:rowOff>
    </xdr:from>
    <xdr:to>
      <xdr:col>81</xdr:col>
      <xdr:colOff>101600</xdr:colOff>
      <xdr:row>32</xdr:row>
      <xdr:rowOff>26594</xdr:rowOff>
    </xdr:to>
    <xdr:sp macro="" textlink="">
      <xdr:nvSpPr>
        <xdr:cNvPr id="527" name="楕円 526"/>
        <xdr:cNvSpPr/>
      </xdr:nvSpPr>
      <xdr:spPr>
        <a:xfrm>
          <a:off x="15430500" y="54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43121</xdr:rowOff>
    </xdr:from>
    <xdr:ext cx="599010" cy="259045"/>
    <xdr:sp macro="" textlink="">
      <xdr:nvSpPr>
        <xdr:cNvPr id="528" name="テキスト ボックス 527"/>
        <xdr:cNvSpPr txBox="1"/>
      </xdr:nvSpPr>
      <xdr:spPr>
        <a:xfrm>
          <a:off x="15181795" y="518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143185</xdr:rowOff>
    </xdr:from>
    <xdr:to>
      <xdr:col>76</xdr:col>
      <xdr:colOff>165100</xdr:colOff>
      <xdr:row>37</xdr:row>
      <xdr:rowOff>73335</xdr:rowOff>
    </xdr:to>
    <xdr:sp macro="" textlink="">
      <xdr:nvSpPr>
        <xdr:cNvPr id="529" name="楕円 528"/>
        <xdr:cNvSpPr/>
      </xdr:nvSpPr>
      <xdr:spPr>
        <a:xfrm>
          <a:off x="14541500" y="63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64462</xdr:rowOff>
    </xdr:from>
    <xdr:ext cx="534377" cy="259045"/>
    <xdr:sp macro="" textlink="">
      <xdr:nvSpPr>
        <xdr:cNvPr id="530" name="テキスト ボックス 529"/>
        <xdr:cNvSpPr txBox="1"/>
      </xdr:nvSpPr>
      <xdr:spPr>
        <a:xfrm>
          <a:off x="14325111" y="64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122954</xdr:rowOff>
    </xdr:from>
    <xdr:to>
      <xdr:col>72</xdr:col>
      <xdr:colOff>38100</xdr:colOff>
      <xdr:row>36</xdr:row>
      <xdr:rowOff>53104</xdr:rowOff>
    </xdr:to>
    <xdr:sp macro="" textlink="">
      <xdr:nvSpPr>
        <xdr:cNvPr id="531" name="楕円 530"/>
        <xdr:cNvSpPr/>
      </xdr:nvSpPr>
      <xdr:spPr>
        <a:xfrm>
          <a:off x="13652500" y="6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69631</xdr:rowOff>
    </xdr:from>
    <xdr:ext cx="534377" cy="259045"/>
    <xdr:sp macro="" textlink="">
      <xdr:nvSpPr>
        <xdr:cNvPr id="532" name="テキスト ボックス 531"/>
        <xdr:cNvSpPr txBox="1"/>
      </xdr:nvSpPr>
      <xdr:spPr>
        <a:xfrm>
          <a:off x="13436111" y="58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47577</xdr:rowOff>
    </xdr:from>
    <xdr:to>
      <xdr:col>67</xdr:col>
      <xdr:colOff>101600</xdr:colOff>
      <xdr:row>34</xdr:row>
      <xdr:rowOff>149177</xdr:rowOff>
    </xdr:to>
    <xdr:sp macro="" textlink="">
      <xdr:nvSpPr>
        <xdr:cNvPr id="533" name="楕円 532"/>
        <xdr:cNvSpPr/>
      </xdr:nvSpPr>
      <xdr:spPr>
        <a:xfrm>
          <a:off x="12763500" y="58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165704</xdr:rowOff>
    </xdr:from>
    <xdr:ext cx="599010" cy="259045"/>
    <xdr:sp macro="" textlink="">
      <xdr:nvSpPr>
        <xdr:cNvPr id="534" name="テキスト ボックス 533"/>
        <xdr:cNvSpPr txBox="1"/>
      </xdr:nvSpPr>
      <xdr:spPr>
        <a:xfrm>
          <a:off x="12514795" y="565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8" name="テキスト ボックス 54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6" name="テキスト ボックス 55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58" name="直線コネクタ 557"/>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59"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0" name="直線コネクタ 559"/>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1"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2" name="直線コネクタ 561"/>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125184</xdr:rowOff>
    </xdr:from>
    <xdr:to>
      <xdr:col>85</xdr:col>
      <xdr:colOff>127000</xdr:colOff>
      <xdr:row>56</xdr:row>
      <xdr:rowOff>63688</xdr:rowOff>
    </xdr:to>
    <xdr:cxnSp macro="">
      <xdr:nvCxnSpPr>
        <xdr:cNvPr id="563" name="直線コネクタ 562"/>
        <xdr:cNvCxnSpPr/>
      </xdr:nvCxnSpPr>
      <xdr:spPr>
        <a:xfrm flipV="1">
          <a:off x="15481300" y="9554934"/>
          <a:ext cx="838200" cy="1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4"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5" name="フローチャート: 判断 564"/>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63688</xdr:rowOff>
    </xdr:from>
    <xdr:to>
      <xdr:col>81</xdr:col>
      <xdr:colOff>50800</xdr:colOff>
      <xdr:row>57</xdr:row>
      <xdr:rowOff>45326</xdr:rowOff>
    </xdr:to>
    <xdr:cxnSp macro="">
      <xdr:nvCxnSpPr>
        <xdr:cNvPr id="566" name="直線コネクタ 565"/>
        <xdr:cNvCxnSpPr/>
      </xdr:nvCxnSpPr>
      <xdr:spPr>
        <a:xfrm flipV="1">
          <a:off x="14592300" y="9664888"/>
          <a:ext cx="889000" cy="1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7" name="フローチャート: 判断 566"/>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68" name="テキスト ボックス 567"/>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45326</xdr:rowOff>
    </xdr:from>
    <xdr:to>
      <xdr:col>76</xdr:col>
      <xdr:colOff>114300</xdr:colOff>
      <xdr:row>57</xdr:row>
      <xdr:rowOff>93618</xdr:rowOff>
    </xdr:to>
    <xdr:cxnSp macro="">
      <xdr:nvCxnSpPr>
        <xdr:cNvPr id="569" name="直線コネクタ 568"/>
        <xdr:cNvCxnSpPr/>
      </xdr:nvCxnSpPr>
      <xdr:spPr>
        <a:xfrm flipV="1">
          <a:off x="13703300" y="9817976"/>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0" name="フローチャート: 判断 569"/>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1" name="テキスト ボックス 570"/>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93618</xdr:rowOff>
    </xdr:from>
    <xdr:to>
      <xdr:col>71</xdr:col>
      <xdr:colOff>177800</xdr:colOff>
      <xdr:row>57</xdr:row>
      <xdr:rowOff>126598</xdr:rowOff>
    </xdr:to>
    <xdr:cxnSp macro="">
      <xdr:nvCxnSpPr>
        <xdr:cNvPr id="572" name="直線コネクタ 571"/>
        <xdr:cNvCxnSpPr/>
      </xdr:nvCxnSpPr>
      <xdr:spPr>
        <a:xfrm flipV="1">
          <a:off x="12814300" y="9866268"/>
          <a:ext cx="889000" cy="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3" name="フローチャート: 判断 572"/>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4" name="テキスト ボックス 573"/>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5" name="フローチャート: 判断 574"/>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6" name="テキスト ボックス 575"/>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74384</xdr:rowOff>
    </xdr:from>
    <xdr:to>
      <xdr:col>85</xdr:col>
      <xdr:colOff>177800</xdr:colOff>
      <xdr:row>56</xdr:row>
      <xdr:rowOff>4534</xdr:rowOff>
    </xdr:to>
    <xdr:sp macro="" textlink="">
      <xdr:nvSpPr>
        <xdr:cNvPr id="582" name="楕円 581"/>
        <xdr:cNvSpPr/>
      </xdr:nvSpPr>
      <xdr:spPr>
        <a:xfrm>
          <a:off x="16268700" y="95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97261</xdr:rowOff>
    </xdr:from>
    <xdr:ext cx="599010" cy="259045"/>
    <xdr:sp macro="" textlink="">
      <xdr:nvSpPr>
        <xdr:cNvPr id="583" name="教育費該当値テキスト"/>
        <xdr:cNvSpPr txBox="1"/>
      </xdr:nvSpPr>
      <xdr:spPr>
        <a:xfrm>
          <a:off x="16370300" y="935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12888</xdr:rowOff>
    </xdr:from>
    <xdr:to>
      <xdr:col>81</xdr:col>
      <xdr:colOff>101600</xdr:colOff>
      <xdr:row>56</xdr:row>
      <xdr:rowOff>114488</xdr:rowOff>
    </xdr:to>
    <xdr:sp macro="" textlink="">
      <xdr:nvSpPr>
        <xdr:cNvPr id="584" name="楕円 583"/>
        <xdr:cNvSpPr/>
      </xdr:nvSpPr>
      <xdr:spPr>
        <a:xfrm>
          <a:off x="15430500" y="96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131015</xdr:rowOff>
    </xdr:from>
    <xdr:ext cx="599010" cy="259045"/>
    <xdr:sp macro="" textlink="">
      <xdr:nvSpPr>
        <xdr:cNvPr id="585" name="テキスト ボックス 584"/>
        <xdr:cNvSpPr txBox="1"/>
      </xdr:nvSpPr>
      <xdr:spPr>
        <a:xfrm>
          <a:off x="15181795" y="93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165976</xdr:rowOff>
    </xdr:from>
    <xdr:to>
      <xdr:col>76</xdr:col>
      <xdr:colOff>165100</xdr:colOff>
      <xdr:row>57</xdr:row>
      <xdr:rowOff>96126</xdr:rowOff>
    </xdr:to>
    <xdr:sp macro="" textlink="">
      <xdr:nvSpPr>
        <xdr:cNvPr id="586" name="楕円 585"/>
        <xdr:cNvSpPr/>
      </xdr:nvSpPr>
      <xdr:spPr>
        <a:xfrm>
          <a:off x="14541500" y="97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112653</xdr:rowOff>
    </xdr:from>
    <xdr:ext cx="599010" cy="259045"/>
    <xdr:sp macro="" textlink="">
      <xdr:nvSpPr>
        <xdr:cNvPr id="587" name="テキスト ボックス 586"/>
        <xdr:cNvSpPr txBox="1"/>
      </xdr:nvSpPr>
      <xdr:spPr>
        <a:xfrm>
          <a:off x="14292795" y="954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42818</xdr:rowOff>
    </xdr:from>
    <xdr:to>
      <xdr:col>72</xdr:col>
      <xdr:colOff>38100</xdr:colOff>
      <xdr:row>57</xdr:row>
      <xdr:rowOff>144418</xdr:rowOff>
    </xdr:to>
    <xdr:sp macro="" textlink="">
      <xdr:nvSpPr>
        <xdr:cNvPr id="588" name="楕円 587"/>
        <xdr:cNvSpPr/>
      </xdr:nvSpPr>
      <xdr:spPr>
        <a:xfrm>
          <a:off x="13652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160945</xdr:rowOff>
    </xdr:from>
    <xdr:ext cx="599010" cy="259045"/>
    <xdr:sp macro="" textlink="">
      <xdr:nvSpPr>
        <xdr:cNvPr id="589" name="テキスト ボックス 588"/>
        <xdr:cNvSpPr txBox="1"/>
      </xdr:nvSpPr>
      <xdr:spPr>
        <a:xfrm>
          <a:off x="13403795" y="95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75798</xdr:rowOff>
    </xdr:from>
    <xdr:to>
      <xdr:col>67</xdr:col>
      <xdr:colOff>101600</xdr:colOff>
      <xdr:row>58</xdr:row>
      <xdr:rowOff>5948</xdr:rowOff>
    </xdr:to>
    <xdr:sp macro="" textlink="">
      <xdr:nvSpPr>
        <xdr:cNvPr id="590" name="楕円 589"/>
        <xdr:cNvSpPr/>
      </xdr:nvSpPr>
      <xdr:spPr>
        <a:xfrm>
          <a:off x="12763500" y="98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22475</xdr:rowOff>
    </xdr:from>
    <xdr:ext cx="599010" cy="259045"/>
    <xdr:sp macro="" textlink="">
      <xdr:nvSpPr>
        <xdr:cNvPr id="591" name="テキスト ボックス 590"/>
        <xdr:cNvSpPr txBox="1"/>
      </xdr:nvSpPr>
      <xdr:spPr>
        <a:xfrm>
          <a:off x="12514795" y="962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5" name="直線コネクタ 614"/>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18"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19" name="直線コネクタ 618"/>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1"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2" name="フローチャート: 判断 621"/>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3" name="直線コネクタ 62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4" name="フローチャート: 判断 623"/>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5" name="テキスト ボックス 624"/>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6" name="直線コネクタ 62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7" name="フローチャート: 判断 626"/>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28" name="テキスト ボックス 627"/>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0" name="フローチャート: 判断 629"/>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1" name="テキスト ボックス 630"/>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2" name="フローチャート: 判断 631"/>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3" name="テキスト ボックス 632"/>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2" name="直線コネクタ 671"/>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3"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4" name="直線コネクタ 673"/>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5"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6" name="直線コネクタ 675"/>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133905</xdr:rowOff>
    </xdr:from>
    <xdr:to>
      <xdr:col>85</xdr:col>
      <xdr:colOff>127000</xdr:colOff>
      <xdr:row>96</xdr:row>
      <xdr:rowOff>74234</xdr:rowOff>
    </xdr:to>
    <xdr:cxnSp macro="">
      <xdr:nvCxnSpPr>
        <xdr:cNvPr id="677" name="直線コネクタ 676"/>
        <xdr:cNvCxnSpPr/>
      </xdr:nvCxnSpPr>
      <xdr:spPr>
        <a:xfrm flipV="1">
          <a:off x="15481300" y="16421655"/>
          <a:ext cx="838200" cy="1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78"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79" name="フローチャート: 判断 678"/>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33382</xdr:rowOff>
    </xdr:from>
    <xdr:to>
      <xdr:col>81</xdr:col>
      <xdr:colOff>50800</xdr:colOff>
      <xdr:row>96</xdr:row>
      <xdr:rowOff>74234</xdr:rowOff>
    </xdr:to>
    <xdr:cxnSp macro="">
      <xdr:nvCxnSpPr>
        <xdr:cNvPr id="680" name="直線コネクタ 679"/>
        <xdr:cNvCxnSpPr/>
      </xdr:nvCxnSpPr>
      <xdr:spPr>
        <a:xfrm>
          <a:off x="14592300" y="16492582"/>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1" name="フローチャート: 判断 680"/>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2" name="テキスト ボックス 681"/>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23400</xdr:rowOff>
    </xdr:from>
    <xdr:to>
      <xdr:col>76</xdr:col>
      <xdr:colOff>114300</xdr:colOff>
      <xdr:row>96</xdr:row>
      <xdr:rowOff>33382</xdr:rowOff>
    </xdr:to>
    <xdr:cxnSp macro="">
      <xdr:nvCxnSpPr>
        <xdr:cNvPr id="683" name="直線コネクタ 682"/>
        <xdr:cNvCxnSpPr/>
      </xdr:nvCxnSpPr>
      <xdr:spPr>
        <a:xfrm>
          <a:off x="13703300" y="1648260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4" name="フローチャート: 判断 683"/>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5" name="テキスト ボックス 684"/>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23400</xdr:rowOff>
    </xdr:from>
    <xdr:to>
      <xdr:col>71</xdr:col>
      <xdr:colOff>177800</xdr:colOff>
      <xdr:row>96</xdr:row>
      <xdr:rowOff>149251</xdr:rowOff>
    </xdr:to>
    <xdr:cxnSp macro="">
      <xdr:nvCxnSpPr>
        <xdr:cNvPr id="686" name="直線コネクタ 685"/>
        <xdr:cNvCxnSpPr/>
      </xdr:nvCxnSpPr>
      <xdr:spPr>
        <a:xfrm flipV="1">
          <a:off x="12814300" y="16482600"/>
          <a:ext cx="889000" cy="1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7" name="フローチャート: 判断 686"/>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88" name="テキスト ボックス 687"/>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89" name="フローチャート: 判断 688"/>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0" name="テキスト ボックス 689"/>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83105</xdr:rowOff>
    </xdr:from>
    <xdr:to>
      <xdr:col>85</xdr:col>
      <xdr:colOff>177800</xdr:colOff>
      <xdr:row>96</xdr:row>
      <xdr:rowOff>13255</xdr:rowOff>
    </xdr:to>
    <xdr:sp macro="" textlink="">
      <xdr:nvSpPr>
        <xdr:cNvPr id="696" name="楕円 695"/>
        <xdr:cNvSpPr/>
      </xdr:nvSpPr>
      <xdr:spPr>
        <a:xfrm>
          <a:off x="16268700" y="163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105982</xdr:rowOff>
    </xdr:from>
    <xdr:ext cx="599010" cy="259045"/>
    <xdr:sp macro="" textlink="">
      <xdr:nvSpPr>
        <xdr:cNvPr id="697" name="公債費該当値テキスト"/>
        <xdr:cNvSpPr txBox="1"/>
      </xdr:nvSpPr>
      <xdr:spPr>
        <a:xfrm>
          <a:off x="16370300" y="1622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23434</xdr:rowOff>
    </xdr:from>
    <xdr:to>
      <xdr:col>81</xdr:col>
      <xdr:colOff>101600</xdr:colOff>
      <xdr:row>96</xdr:row>
      <xdr:rowOff>125034</xdr:rowOff>
    </xdr:to>
    <xdr:sp macro="" textlink="">
      <xdr:nvSpPr>
        <xdr:cNvPr id="698" name="楕円 697"/>
        <xdr:cNvSpPr/>
      </xdr:nvSpPr>
      <xdr:spPr>
        <a:xfrm>
          <a:off x="15430500" y="164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141561</xdr:rowOff>
    </xdr:from>
    <xdr:ext cx="599010" cy="259045"/>
    <xdr:sp macro="" textlink="">
      <xdr:nvSpPr>
        <xdr:cNvPr id="699" name="テキスト ボックス 698"/>
        <xdr:cNvSpPr txBox="1"/>
      </xdr:nvSpPr>
      <xdr:spPr>
        <a:xfrm>
          <a:off x="15181795" y="1625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154032</xdr:rowOff>
    </xdr:from>
    <xdr:to>
      <xdr:col>76</xdr:col>
      <xdr:colOff>165100</xdr:colOff>
      <xdr:row>96</xdr:row>
      <xdr:rowOff>84182</xdr:rowOff>
    </xdr:to>
    <xdr:sp macro="" textlink="">
      <xdr:nvSpPr>
        <xdr:cNvPr id="700" name="楕円 699"/>
        <xdr:cNvSpPr/>
      </xdr:nvSpPr>
      <xdr:spPr>
        <a:xfrm>
          <a:off x="14541500" y="164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100709</xdr:rowOff>
    </xdr:from>
    <xdr:ext cx="599010" cy="259045"/>
    <xdr:sp macro="" textlink="">
      <xdr:nvSpPr>
        <xdr:cNvPr id="701" name="テキスト ボックス 700"/>
        <xdr:cNvSpPr txBox="1"/>
      </xdr:nvSpPr>
      <xdr:spPr>
        <a:xfrm>
          <a:off x="14292795" y="1621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144050</xdr:rowOff>
    </xdr:from>
    <xdr:to>
      <xdr:col>72</xdr:col>
      <xdr:colOff>38100</xdr:colOff>
      <xdr:row>96</xdr:row>
      <xdr:rowOff>74200</xdr:rowOff>
    </xdr:to>
    <xdr:sp macro="" textlink="">
      <xdr:nvSpPr>
        <xdr:cNvPr id="702" name="楕円 701"/>
        <xdr:cNvSpPr/>
      </xdr:nvSpPr>
      <xdr:spPr>
        <a:xfrm>
          <a:off x="13652500" y="164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90727</xdr:rowOff>
    </xdr:from>
    <xdr:ext cx="599010" cy="259045"/>
    <xdr:sp macro="" textlink="">
      <xdr:nvSpPr>
        <xdr:cNvPr id="703" name="テキスト ボックス 702"/>
        <xdr:cNvSpPr txBox="1"/>
      </xdr:nvSpPr>
      <xdr:spPr>
        <a:xfrm>
          <a:off x="13403795" y="162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98451</xdr:rowOff>
    </xdr:from>
    <xdr:to>
      <xdr:col>67</xdr:col>
      <xdr:colOff>101600</xdr:colOff>
      <xdr:row>97</xdr:row>
      <xdr:rowOff>28601</xdr:rowOff>
    </xdr:to>
    <xdr:sp macro="" textlink="">
      <xdr:nvSpPr>
        <xdr:cNvPr id="704" name="楕円 703"/>
        <xdr:cNvSpPr/>
      </xdr:nvSpPr>
      <xdr:spPr>
        <a:xfrm>
          <a:off x="12763500" y="165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45128</xdr:rowOff>
    </xdr:from>
    <xdr:ext cx="599010" cy="259045"/>
    <xdr:sp macro="" textlink="">
      <xdr:nvSpPr>
        <xdr:cNvPr id="705" name="テキスト ボックス 704"/>
        <xdr:cNvSpPr txBox="1"/>
      </xdr:nvSpPr>
      <xdr:spPr>
        <a:xfrm>
          <a:off x="12514795" y="1633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7" name="テキスト ボックス 72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71022</xdr:rowOff>
    </xdr:from>
    <xdr:to>
      <xdr:col>116</xdr:col>
      <xdr:colOff>62864</xdr:colOff>
      <xdr:row>39</xdr:row>
      <xdr:rowOff>98878</xdr:rowOff>
    </xdr:to>
    <xdr:cxnSp macro="">
      <xdr:nvCxnSpPr>
        <xdr:cNvPr id="731" name="直線コネクタ 730"/>
        <xdr:cNvCxnSpPr/>
      </xdr:nvCxnSpPr>
      <xdr:spPr>
        <a:xfrm flipV="1">
          <a:off x="22159595" y="6243222"/>
          <a:ext cx="1269" cy="542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146484</xdr:rowOff>
    </xdr:from>
    <xdr:ext cx="249299" cy="259045"/>
    <xdr:sp macro="" textlink="">
      <xdr:nvSpPr>
        <xdr:cNvPr id="732" name="諸支出金最小値テキスト"/>
        <xdr:cNvSpPr txBox="1"/>
      </xdr:nvSpPr>
      <xdr:spPr>
        <a:xfrm>
          <a:off x="22212300" y="68330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17699</xdr:rowOff>
    </xdr:from>
    <xdr:ext cx="534377" cy="259045"/>
    <xdr:sp macro="" textlink="">
      <xdr:nvSpPr>
        <xdr:cNvPr id="734" name="諸支出金最大値テキスト"/>
        <xdr:cNvSpPr txBox="1"/>
      </xdr:nvSpPr>
      <xdr:spPr>
        <a:xfrm>
          <a:off x="22212300" y="60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71022</xdr:rowOff>
    </xdr:from>
    <xdr:to>
      <xdr:col>116</xdr:col>
      <xdr:colOff>152400</xdr:colOff>
      <xdr:row>36</xdr:row>
      <xdr:rowOff>71022</xdr:rowOff>
    </xdr:to>
    <xdr:cxnSp macro="">
      <xdr:nvCxnSpPr>
        <xdr:cNvPr id="735" name="直線コネクタ 734"/>
        <xdr:cNvCxnSpPr/>
      </xdr:nvCxnSpPr>
      <xdr:spPr>
        <a:xfrm>
          <a:off x="22072600" y="624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137855</xdr:rowOff>
    </xdr:from>
    <xdr:to>
      <xdr:col>116</xdr:col>
      <xdr:colOff>63500</xdr:colOff>
      <xdr:row>39</xdr:row>
      <xdr:rowOff>98878</xdr:rowOff>
    </xdr:to>
    <xdr:cxnSp macro="">
      <xdr:nvCxnSpPr>
        <xdr:cNvPr id="736" name="直線コネクタ 735"/>
        <xdr:cNvCxnSpPr/>
      </xdr:nvCxnSpPr>
      <xdr:spPr>
        <a:xfrm flipV="1">
          <a:off x="21323300" y="6652955"/>
          <a:ext cx="8382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19484</xdr:rowOff>
    </xdr:from>
    <xdr:ext cx="378565" cy="259045"/>
    <xdr:sp macro="" textlink="">
      <xdr:nvSpPr>
        <xdr:cNvPr id="737" name="諸支出金平均値テキスト"/>
        <xdr:cNvSpPr txBox="1"/>
      </xdr:nvSpPr>
      <xdr:spPr>
        <a:xfrm>
          <a:off x="22212300" y="67060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41057</xdr:rowOff>
    </xdr:from>
    <xdr:to>
      <xdr:col>116</xdr:col>
      <xdr:colOff>114300</xdr:colOff>
      <xdr:row>39</xdr:row>
      <xdr:rowOff>142657</xdr:rowOff>
    </xdr:to>
    <xdr:sp macro="" textlink="">
      <xdr:nvSpPr>
        <xdr:cNvPr id="738" name="フローチャート: 判断 737"/>
        <xdr:cNvSpPr/>
      </xdr:nvSpPr>
      <xdr:spPr>
        <a:xfrm>
          <a:off x="22110700" y="672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127943</xdr:rowOff>
    </xdr:from>
    <xdr:to>
      <xdr:col>111</xdr:col>
      <xdr:colOff>177800</xdr:colOff>
      <xdr:row>39</xdr:row>
      <xdr:rowOff>98878</xdr:rowOff>
    </xdr:to>
    <xdr:cxnSp macro="">
      <xdr:nvCxnSpPr>
        <xdr:cNvPr id="739" name="直線コネクタ 738"/>
        <xdr:cNvCxnSpPr/>
      </xdr:nvCxnSpPr>
      <xdr:spPr>
        <a:xfrm>
          <a:off x="20434300" y="6128693"/>
          <a:ext cx="889000" cy="6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37971</xdr:rowOff>
    </xdr:from>
    <xdr:to>
      <xdr:col>112</xdr:col>
      <xdr:colOff>38100</xdr:colOff>
      <xdr:row>39</xdr:row>
      <xdr:rowOff>139571</xdr:rowOff>
    </xdr:to>
    <xdr:sp macro="" textlink="">
      <xdr:nvSpPr>
        <xdr:cNvPr id="740" name="フローチャート: 判断 739"/>
        <xdr:cNvSpPr/>
      </xdr:nvSpPr>
      <xdr:spPr>
        <a:xfrm>
          <a:off x="21272500" y="672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156098</xdr:rowOff>
    </xdr:from>
    <xdr:ext cx="378565" cy="259045"/>
    <xdr:sp macro="" textlink="">
      <xdr:nvSpPr>
        <xdr:cNvPr id="741" name="テキスト ボックス 740"/>
        <xdr:cNvSpPr txBox="1"/>
      </xdr:nvSpPr>
      <xdr:spPr>
        <a:xfrm>
          <a:off x="21134017" y="6499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58563</xdr:rowOff>
    </xdr:from>
    <xdr:to>
      <xdr:col>107</xdr:col>
      <xdr:colOff>50800</xdr:colOff>
      <xdr:row>35</xdr:row>
      <xdr:rowOff>127943</xdr:rowOff>
    </xdr:to>
    <xdr:cxnSp macro="">
      <xdr:nvCxnSpPr>
        <xdr:cNvPr id="742" name="直線コネクタ 741"/>
        <xdr:cNvCxnSpPr/>
      </xdr:nvCxnSpPr>
      <xdr:spPr>
        <a:xfrm>
          <a:off x="19545300" y="5202063"/>
          <a:ext cx="889000" cy="9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43" name="フローチャート: 判断 742"/>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131760</xdr:rowOff>
    </xdr:from>
    <xdr:ext cx="378565" cy="259045"/>
    <xdr:sp macro="" textlink="">
      <xdr:nvSpPr>
        <xdr:cNvPr id="744" name="テキスト ボックス 743"/>
        <xdr:cNvSpPr txBox="1"/>
      </xdr:nvSpPr>
      <xdr:spPr>
        <a:xfrm>
          <a:off x="20245017" y="68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58563</xdr:rowOff>
    </xdr:from>
    <xdr:to>
      <xdr:col>102</xdr:col>
      <xdr:colOff>114300</xdr:colOff>
      <xdr:row>39</xdr:row>
      <xdr:rowOff>98878</xdr:rowOff>
    </xdr:to>
    <xdr:cxnSp macro="">
      <xdr:nvCxnSpPr>
        <xdr:cNvPr id="745" name="直線コネクタ 744"/>
        <xdr:cNvCxnSpPr/>
      </xdr:nvCxnSpPr>
      <xdr:spPr>
        <a:xfrm flipV="1">
          <a:off x="18656300" y="5202063"/>
          <a:ext cx="889000" cy="158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46" name="フローチャート: 判断 745"/>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101992</xdr:rowOff>
    </xdr:from>
    <xdr:ext cx="469744" cy="259045"/>
    <xdr:sp macro="" textlink="">
      <xdr:nvSpPr>
        <xdr:cNvPr id="747" name="テキスト ボックス 746"/>
        <xdr:cNvSpPr txBox="1"/>
      </xdr:nvSpPr>
      <xdr:spPr>
        <a:xfrm>
          <a:off x="19310428" y="6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48" name="フローチャート: 判断 747"/>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49" name="テキスト ボックス 748"/>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87055</xdr:rowOff>
    </xdr:from>
    <xdr:to>
      <xdr:col>116</xdr:col>
      <xdr:colOff>114300</xdr:colOff>
      <xdr:row>39</xdr:row>
      <xdr:rowOff>17205</xdr:rowOff>
    </xdr:to>
    <xdr:sp macro="" textlink="">
      <xdr:nvSpPr>
        <xdr:cNvPr id="755" name="楕円 754"/>
        <xdr:cNvSpPr/>
      </xdr:nvSpPr>
      <xdr:spPr>
        <a:xfrm>
          <a:off x="22110700" y="6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109932</xdr:rowOff>
    </xdr:from>
    <xdr:ext cx="469744" cy="259045"/>
    <xdr:sp macro="" textlink="">
      <xdr:nvSpPr>
        <xdr:cNvPr id="756" name="諸支出金該当値テキスト"/>
        <xdr:cNvSpPr txBox="1"/>
      </xdr:nvSpPr>
      <xdr:spPr>
        <a:xfrm>
          <a:off x="22212300" y="645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77143</xdr:rowOff>
    </xdr:from>
    <xdr:to>
      <xdr:col>107</xdr:col>
      <xdr:colOff>101600</xdr:colOff>
      <xdr:row>36</xdr:row>
      <xdr:rowOff>7293</xdr:rowOff>
    </xdr:to>
    <xdr:sp macro="" textlink="">
      <xdr:nvSpPr>
        <xdr:cNvPr id="759" name="楕円 758"/>
        <xdr:cNvSpPr/>
      </xdr:nvSpPr>
      <xdr:spPr>
        <a:xfrm>
          <a:off x="20383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23820</xdr:rowOff>
    </xdr:from>
    <xdr:ext cx="534377" cy="259045"/>
    <xdr:sp macro="" textlink="">
      <xdr:nvSpPr>
        <xdr:cNvPr id="760" name="テキスト ボックス 759"/>
        <xdr:cNvSpPr txBox="1"/>
      </xdr:nvSpPr>
      <xdr:spPr>
        <a:xfrm>
          <a:off x="20167111" y="585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7763</xdr:rowOff>
    </xdr:from>
    <xdr:to>
      <xdr:col>102</xdr:col>
      <xdr:colOff>165100</xdr:colOff>
      <xdr:row>30</xdr:row>
      <xdr:rowOff>109363</xdr:rowOff>
    </xdr:to>
    <xdr:sp macro="" textlink="">
      <xdr:nvSpPr>
        <xdr:cNvPr id="761" name="楕円 760"/>
        <xdr:cNvSpPr/>
      </xdr:nvSpPr>
      <xdr:spPr>
        <a:xfrm>
          <a:off x="19494500" y="51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125890</xdr:rowOff>
    </xdr:from>
    <xdr:ext cx="534377" cy="259045"/>
    <xdr:sp macro="" textlink="">
      <xdr:nvSpPr>
        <xdr:cNvPr id="762" name="テキスト ボックス 761"/>
        <xdr:cNvSpPr txBox="1"/>
      </xdr:nvSpPr>
      <xdr:spPr>
        <a:xfrm>
          <a:off x="19278111" y="49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消防費や商工費の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が大幅に下がっているが、これは災害対策のための表流水渇水対策工事の皆減や、観光施設の八幡鼻階段修繕工事の事業縮減に伴ったものである。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逆に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のように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住民一人当たりの前年度数値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千円上がっているのは内浦公営住宅整備工事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実施したためであり、ほとんどの増減の数値が大きいものは普通建設工事に起因するものである。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これまで</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適切な財源の確保と歳出の精査により、取崩しを回避して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きたが</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年度は予算規模が膨らみ、また、その裏付けとなる財源が不足したことにより、当基金を充てたものである。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実質収支額は継続的に黒字を確保しているが、実質単年度収支については、平成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村税収入等が前年比増収となったことに加え、地方交付税も前年度比</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％増加となったことで黒字を確保した</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。しかし、平成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年度や</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年度と</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前</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年度同様に実質収支の額から前年度の実質収支の額を差し引いた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単年度収支は、赤字となり、マイナスを計上してしまった。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連結実質赤字比率は、全ての会計において黒字決算のため、表示されていないが、黒字の比率は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17.50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今年度も特別会計における資金剰余額は、簡易水道事業及び漁業集落排水処理事業特別会計において増加したのみで、国民健康保険特別会計、介護保険特別会計等においては、変更はない。</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年度を除いて一般会計の黒字額が大きく、標準財政規模比で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ているが、これは、歳出を抑制している一方で、村税収入が堅調に推移していることが要因である。将来的には扶助費等の義務的経費が増加傾向にあることからそれに備え、今後も歳出予算規模を抑制し健全な財政運営を継続していく。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分子のうち公営企業債の元利償還金に対する繰入金は、集落排水事業特別会計における起債償還額が計画的な削減の効果により着実に減少しており、平成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年度に償還が完了する。また、一般会計の村債元利償還金は、平成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年度から高速船建造事業の大型事業の元金償還が始まったためであり、全体で</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億円を超える元利償還金が発生していたが、平成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年度に辺地対策事業債の一部償還が終了し、起債を抑え、平成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年度の元利償還金が</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百万円増となった。今後、公共施設老朽化による更新工事が見込まれているため、元利償還金が増加傾向にある。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また、算入公債費等は、前年度比で</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万円増加したが、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今後のことも考え、できる限り村債を</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抑えたい。</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分子</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将来負担額については、組合等への負担見込額は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百万円増加したものの、一般会計及び集落排水事業特別会計における地方債現在高が減少し、公営企業債等繰入見込額についても減少した。この他、、第</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セクターの負債額等見込額も減少した。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また、充当可能財源等については、基準財政需要額算入見込額が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、充当可能特定歳入</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にあっては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万円大幅に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結果、分子は前年度比で約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％）減少した。今後とも、地方債の発行については、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比率が上昇していくことが考えられるため、将来の財政負担に十分留意しながら、有効かつ適切に行っていく必要がある。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新潟県粟島浦村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事業峻別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することなく、事業の拡大を図っていった結果、財源不足へ陥り、その対応として基金を取崩していったため減少していった。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・基金の使途を明確化するとともに、特に財政調整基金においては万が一のことを考え、なるべく余剰金を積立てていくことを基本とする。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・開発整備基金：村の開発整備事業の資金に充てる。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・ふるさと創生基金：歴史や伝統及び文化や産業の振興並びに人材育成、後継者対策等の事業により、地域の活性化に充てる。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・地域福祉基金：地域における保健福祉活動の推進に充てる。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・ふるさと粟島応援基金：</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ふるさと納税による寄附金で、村づくりのための様々な施策の財源に充てる。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baseline="0" smtClean="0">
              <a:solidFill>
                <a:schemeClr val="dk1"/>
              </a:solidFill>
              <a:effectLst/>
              <a:latin typeface="ＭＳ ゴシック" panose="020B0609070205080204" pitchFamily="49" charset="-128"/>
              <a:ea typeface="ＭＳ ゴシック" panose="020B0609070205080204" pitchFamily="49" charset="-128"/>
              <a:cs typeface="+mn-cs"/>
            </a:rPr>
            <a:t> ・災害救助基金：災害救助に必要な費用の財源に充てる。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ふるさと粟島応援基金</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：平成</a:t>
          </a:r>
          <a:r>
            <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28</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年度は、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まちづくりのための資金として</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充てたことにより一時的に減少したが、平成</a:t>
          </a:r>
          <a:r>
            <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29</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年度に</a:t>
          </a:r>
          <a:endPar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endParaRPr>
        </a:p>
        <a:p>
          <a:r>
            <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ふるさと納税分を基金として積んだことで増額となった。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ふるさと粟島応援基金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今後も地域活性化のための事業に充てていく。</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：交流活性化事業特別会計への資金として充てていく。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地方活性化事業を進めていった結果、財源不足に陥ったため、減少した。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・事業を峻別してもどうすることもできない資金不足への対応として活用する。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資金の活用なし。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・借金返済に充てていく。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有形固定資産減価償却率は類似団体平均よりも多少高い水準となっている。これは、財政的な面から維持管理・修繕によりできるだけ長期間利用するようにしていることからである。同時に老朽化が進んでいることも表しており、今後の維持管理費用は多少増加するが、長期寿命化に取り組んでいくスタンスは維持していくため、今後も緩やかに上昇していくと見込まれ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ただし、庁舎の建て直しが必要となっており、立て直した際には、大きく減少することになる。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136102</xdr:rowOff>
    </xdr:from>
    <xdr:to>
      <xdr:col>19</xdr:col>
      <xdr:colOff>187325</xdr:colOff>
      <xdr:row>29</xdr:row>
      <xdr:rowOff>66252</xdr:rowOff>
    </xdr:to>
    <xdr:sp macro="" textlink="">
      <xdr:nvSpPr>
        <xdr:cNvPr id="84" name="楕円 83"/>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82779</xdr:rowOff>
    </xdr:from>
    <xdr:ext cx="405111" cy="259045"/>
    <xdr:sp macro="" textlink="">
      <xdr:nvSpPr>
        <xdr:cNvPr id="87" name="n_1mainValue有形固定資産減価償却率"/>
        <xdr:cNvSpPr txBox="1"/>
      </xdr:nvSpPr>
      <xdr:spPr>
        <a:xfrm>
          <a:off x="38360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当村は、類似団体の中で比較しても小さな自治体であり、災害等に見舞われた際、比率で算定する小額の基金では対応できない状況に陥ってしまう。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そのため、基金を比率上は多く持つ必要があるため、債務償還可能年数は類似団体平均を下回ることになる。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今後も、債務償還可能年数１年を維持していく。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169182</xdr:rowOff>
    </xdr:from>
    <xdr:to>
      <xdr:col>76</xdr:col>
      <xdr:colOff>73025</xdr:colOff>
      <xdr:row>34</xdr:row>
      <xdr:rowOff>99332</xdr:rowOff>
    </xdr:to>
    <xdr:sp macro="" textlink="">
      <xdr:nvSpPr>
        <xdr:cNvPr id="130" name="楕円 129"/>
        <xdr:cNvSpPr/>
      </xdr:nvSpPr>
      <xdr:spPr>
        <a:xfrm>
          <a:off x="147447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147609</xdr:rowOff>
    </xdr:from>
    <xdr:ext cx="340478" cy="259045"/>
    <xdr:sp macro="" textlink="">
      <xdr:nvSpPr>
        <xdr:cNvPr id="131" name="債務償還可能年数該当値テキスト"/>
        <xdr:cNvSpPr txBox="1"/>
      </xdr:nvSpPr>
      <xdr:spPr>
        <a:xfrm>
          <a:off x="14846300" y="6576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0" name="楕円 69"/>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31</xdr:row>
      <xdr:rowOff>124477</xdr:rowOff>
    </xdr:from>
    <xdr:ext cx="469744" cy="259045"/>
    <xdr:sp macro="" textlink="">
      <xdr:nvSpPr>
        <xdr:cNvPr id="73" name="n_1mainValue【道路】&#10;有形固定資産減価償却率"/>
        <xdr:cNvSpPr txBox="1"/>
      </xdr:nvSpPr>
      <xdr:spPr>
        <a:xfrm>
          <a:off x="3549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67931</xdr:rowOff>
    </xdr:from>
    <xdr:to>
      <xdr:col>50</xdr:col>
      <xdr:colOff>165100</xdr:colOff>
      <xdr:row>41</xdr:row>
      <xdr:rowOff>169531</xdr:rowOff>
    </xdr:to>
    <xdr:sp macro="" textlink="">
      <xdr:nvSpPr>
        <xdr:cNvPr id="111" name="楕円 110"/>
        <xdr:cNvSpPr/>
      </xdr:nvSpPr>
      <xdr:spPr>
        <a:xfrm>
          <a:off x="9588500" y="70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160658</xdr:rowOff>
    </xdr:from>
    <xdr:ext cx="534377" cy="259045"/>
    <xdr:sp macro="" textlink="">
      <xdr:nvSpPr>
        <xdr:cNvPr id="114" name="n_1mainValue【道路】&#10;一人当たり延長"/>
        <xdr:cNvSpPr txBox="1"/>
      </xdr:nvSpPr>
      <xdr:spPr>
        <a:xfrm>
          <a:off x="9359411" y="71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0" name="正方形/長方形 12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155" name="直線コネクタ 154"/>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156"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157" name="直線コネクタ 156"/>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160"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161" name="フローチャート: 判断 160"/>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162" name="フローチャート: 判断 161"/>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163" name="フローチャート: 判断 162"/>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169" name="楕円 168"/>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152416</xdr:rowOff>
    </xdr:from>
    <xdr:ext cx="405111" cy="259045"/>
    <xdr:sp macro="" textlink="">
      <xdr:nvSpPr>
        <xdr:cNvPr id="170"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171"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172" name="n_1mainValue【公営住宅】&#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186" name="テキスト ボックス 18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188" name="テキスト ボックス 18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190" name="テキスト ボックス 18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192" name="テキスト ボックス 19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94" name="テキスト ボックス 1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196" name="直線コネクタ 195"/>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197"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198" name="直線コネクタ 197"/>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199"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00" name="直線コネクタ 199"/>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01"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02" name="フローチャート: 判断 201"/>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03" name="フローチャート: 判断 202"/>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04" name="フローチャート: 判断 203"/>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157835</xdr:rowOff>
    </xdr:from>
    <xdr:to>
      <xdr:col>50</xdr:col>
      <xdr:colOff>165100</xdr:colOff>
      <xdr:row>85</xdr:row>
      <xdr:rowOff>87985</xdr:rowOff>
    </xdr:to>
    <xdr:sp macro="" textlink="">
      <xdr:nvSpPr>
        <xdr:cNvPr id="210" name="楕円 209"/>
        <xdr:cNvSpPr/>
      </xdr:nvSpPr>
      <xdr:spPr>
        <a:xfrm>
          <a:off x="9588500" y="145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11"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12"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104512</xdr:rowOff>
    </xdr:from>
    <xdr:ext cx="469744" cy="259045"/>
    <xdr:sp macro="" textlink="">
      <xdr:nvSpPr>
        <xdr:cNvPr id="213" name="n_1mainValue【公営住宅】&#10;一人当たり面積"/>
        <xdr:cNvSpPr txBox="1"/>
      </xdr:nvSpPr>
      <xdr:spPr>
        <a:xfrm>
          <a:off x="9391727" y="14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4" name="直線コネクタ 2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5" name="テキスト ボックス 2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6" name="直線コネクタ 2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7" name="テキスト ボックス 2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8" name="直線コネクタ 2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9" name="テキスト ボックス 2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0" name="直線コネクタ 2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1" name="テキスト ボックス 2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2" name="直線コネクタ 2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3" name="テキスト ボックス 2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4" name="直線コネクタ 2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5" name="テキスト ボックス 2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239" name="直線コネクタ 238"/>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240"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241" name="直線コネクタ 240"/>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242"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243" name="直線コネクタ 242"/>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244"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45" name="フローチャート: 判断 244"/>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46" name="フローチャート: 判断 245"/>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247" name="フローチャート: 判断 246"/>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8" name="テキスト ボックス 2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9" name="テキスト ボックス 2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0" name="テキスト ボックス 2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1" name="テキスト ボックス 2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2" name="テキスト ボックス 2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253" name="楕円 252"/>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254" name="n_1ave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255"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131190</xdr:rowOff>
    </xdr:from>
    <xdr:ext cx="405111" cy="259045"/>
    <xdr:sp macro="" textlink="">
      <xdr:nvSpPr>
        <xdr:cNvPr id="256" name="n_1mainValue【港湾・漁港】&#10;有形固定資産減価償却率"/>
        <xdr:cNvSpPr txBox="1"/>
      </xdr:nvSpPr>
      <xdr:spPr>
        <a:xfrm>
          <a:off x="3582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268" name="テキスト ボックス 26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270" name="テキスト ボックス 26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272" name="テキスト ボックス 27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274" name="テキスト ボックス 27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276" name="テキスト ボックス 27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278" name="テキスト ボックス 27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280" name="直線コネクタ 279"/>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281"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282" name="直線コネクタ 281"/>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283"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284" name="直線コネクタ 283"/>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285" name="【港湾・漁港】&#10;一人当たり有形固定資産（償却資産）額平均値テキスト"/>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286" name="フローチャート: 判断 285"/>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287" name="フローチャート: 判断 286"/>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288" name="フローチャート: 判断 287"/>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89" name="テキスト ボックス 2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0" name="テキスト ボックス 2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1" name="テキスト ボックス 2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2" name="テキスト ボックス 2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3" name="テキスト ボックス 2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139243</xdr:rowOff>
    </xdr:from>
    <xdr:to>
      <xdr:col>50</xdr:col>
      <xdr:colOff>165100</xdr:colOff>
      <xdr:row>108</xdr:row>
      <xdr:rowOff>69393</xdr:rowOff>
    </xdr:to>
    <xdr:sp macro="" textlink="">
      <xdr:nvSpPr>
        <xdr:cNvPr id="294" name="楕円 293"/>
        <xdr:cNvSpPr/>
      </xdr:nvSpPr>
      <xdr:spPr>
        <a:xfrm>
          <a:off x="9588500" y="184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108</xdr:row>
      <xdr:rowOff>163642</xdr:rowOff>
    </xdr:from>
    <xdr:ext cx="690189" cy="259045"/>
    <xdr:sp macro="" textlink="">
      <xdr:nvSpPr>
        <xdr:cNvPr id="295" name="n_1aveValue【港湾・漁港】&#10;一人当たり有形固定資産（償却資産）額"/>
        <xdr:cNvSpPr txBox="1"/>
      </xdr:nvSpPr>
      <xdr:spPr>
        <a:xfrm>
          <a:off x="92815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296" name="n_2aveValue【港湾・漁港】&#10;一人当たり有形固定資産（償却資産）額"/>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106</xdr:row>
      <xdr:rowOff>85920</xdr:rowOff>
    </xdr:from>
    <xdr:ext cx="754822" cy="259045"/>
    <xdr:sp macro="" textlink="">
      <xdr:nvSpPr>
        <xdr:cNvPr id="297" name="n_1mainValue【港湾・漁港】&#10;一人当たり有形固定資産（償却資産）額"/>
        <xdr:cNvSpPr txBox="1"/>
      </xdr:nvSpPr>
      <xdr:spPr>
        <a:xfrm>
          <a:off x="9249188" y="1825962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8"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29" name="フローチャート: 判断 328"/>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0" name="フローチャート: 判断 329"/>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37" name="楕円 33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38"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4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4" name="直線コネクタ 363"/>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5"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6" name="直線コネクタ 365"/>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7"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8" name="直線コネクタ 367"/>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69"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0" name="フローチャート: 判断 36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1" name="フローチャート: 判断 370"/>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2" name="フローチャート: 判断 371"/>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151130</xdr:rowOff>
    </xdr:from>
    <xdr:to>
      <xdr:col>112</xdr:col>
      <xdr:colOff>38100</xdr:colOff>
      <xdr:row>33</xdr:row>
      <xdr:rowOff>81280</xdr:rowOff>
    </xdr:to>
    <xdr:sp macro="" textlink="">
      <xdr:nvSpPr>
        <xdr:cNvPr id="378" name="楕円 377"/>
        <xdr:cNvSpPr/>
      </xdr:nvSpPr>
      <xdr:spPr>
        <a:xfrm>
          <a:off x="21272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79"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0"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97807</xdr:rowOff>
    </xdr:from>
    <xdr:ext cx="469744" cy="259045"/>
    <xdr:sp macro="" textlink="">
      <xdr:nvSpPr>
        <xdr:cNvPr id="381" name="n_1mainValue【認定こども園・幼稚園・保育所】&#10;一人当たり面積"/>
        <xdr:cNvSpPr txBox="1"/>
      </xdr:nvSpPr>
      <xdr:spPr>
        <a:xfrm>
          <a:off x="21075727"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6" name="直線コネクタ 405"/>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7"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8" name="直線コネクタ 407"/>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0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0" name="直線コネクタ 40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1"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2" name="フローチャート: 判断 411"/>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3" name="フローチャート: 判断 41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4" name="フローチャート: 判断 413"/>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420" name="楕円 419"/>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1"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2"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423"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4" name="直線コネクタ 4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5" name="テキスト ボックス 4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6" name="直線コネクタ 4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7" name="テキスト ボックス 4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39" name="テキスト ボックス 43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0" name="直線コネクタ 4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1" name="テキスト ボックス 44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2" name="直線コネクタ 4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3" name="テキスト ボックス 44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7" name="直線コネクタ 446"/>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8"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49" name="直線コネクタ 448"/>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0"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1" name="直線コネクタ 450"/>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2"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3" name="フローチャート: 判断 452"/>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4" name="フローチャート: 判断 453"/>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5" name="フローチャート: 判断 454"/>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58700</xdr:rowOff>
    </xdr:from>
    <xdr:to>
      <xdr:col>112</xdr:col>
      <xdr:colOff>38100</xdr:colOff>
      <xdr:row>59</xdr:row>
      <xdr:rowOff>160300</xdr:rowOff>
    </xdr:to>
    <xdr:sp macro="" textlink="">
      <xdr:nvSpPr>
        <xdr:cNvPr id="461" name="楕円 460"/>
        <xdr:cNvSpPr/>
      </xdr:nvSpPr>
      <xdr:spPr>
        <a:xfrm>
          <a:off x="21272500" y="101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137863</xdr:rowOff>
    </xdr:from>
    <xdr:ext cx="469744" cy="259045"/>
    <xdr:sp macro="" textlink="">
      <xdr:nvSpPr>
        <xdr:cNvPr id="46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58</xdr:row>
      <xdr:rowOff>5377</xdr:rowOff>
    </xdr:from>
    <xdr:ext cx="534377" cy="259045"/>
    <xdr:sp macro="" textlink="">
      <xdr:nvSpPr>
        <xdr:cNvPr id="464" name="n_1mainValue【学校施設】&#10;一人当たり面積"/>
        <xdr:cNvSpPr txBox="1"/>
      </xdr:nvSpPr>
      <xdr:spPr>
        <a:xfrm>
          <a:off x="21043411" y="99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1" name="直線コネクタ 4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2" name="テキスト ボックス 4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3" name="直線コネクタ 4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4" name="テキスト ボックス 4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5" name="直線コネクタ 4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6" name="テキスト ボックス 4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7" name="直線コネクタ 4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8" name="テキスト ボックス 4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9" name="直線コネクタ 4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0" name="テキスト ボックス 4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1" name="直線コネクタ 5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2" name="テキスト ボックス 5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6" name="直線コネクタ 505"/>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7"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8" name="直線コネクタ 50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0" name="直線コネクタ 5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11"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12" name="フローチャート: 判断 511"/>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3" name="フローチャート: 判断 51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4" name="フローチャート: 判断 513"/>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20" name="楕円 519"/>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143527</xdr:rowOff>
    </xdr:from>
    <xdr:ext cx="405111" cy="259045"/>
    <xdr:sp macro="" textlink="">
      <xdr:nvSpPr>
        <xdr:cNvPr id="521"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2"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523"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4" name="直線コネクタ 5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5" name="テキスト ボックス 5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6" name="直線コネクタ 5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7" name="テキスト ボックス 5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8" name="直線コネクタ 5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9" name="テキスト ボックス 5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0" name="直線コネクタ 5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1" name="テキスト ボックス 5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2" name="直線コネクタ 5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3" name="テキスト ボックス 5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7" name="直線コネクタ 546"/>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8"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49" name="直線コネクタ 548"/>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50"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51" name="直線コネクタ 550"/>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52"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3" name="フローチャート: 判断 552"/>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4" name="フローチャート: 判断 553"/>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5" name="フローチャート: 判断 554"/>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34162</xdr:rowOff>
    </xdr:from>
    <xdr:to>
      <xdr:col>112</xdr:col>
      <xdr:colOff>38100</xdr:colOff>
      <xdr:row>104</xdr:row>
      <xdr:rowOff>135762</xdr:rowOff>
    </xdr:to>
    <xdr:sp macro="" textlink="">
      <xdr:nvSpPr>
        <xdr:cNvPr id="561" name="楕円 560"/>
        <xdr:cNvSpPr/>
      </xdr:nvSpPr>
      <xdr:spPr>
        <a:xfrm>
          <a:off x="21272500" y="178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47262</xdr:rowOff>
    </xdr:from>
    <xdr:ext cx="469744" cy="259045"/>
    <xdr:sp macro="" textlink="">
      <xdr:nvSpPr>
        <xdr:cNvPr id="562"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63"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152289</xdr:rowOff>
    </xdr:from>
    <xdr:ext cx="469744" cy="259045"/>
    <xdr:sp macro="" textlink="">
      <xdr:nvSpPr>
        <xdr:cNvPr id="564" name="n_1mainValue【公民館】&#10;一人当たり面積"/>
        <xdr:cNvSpPr txBox="1"/>
      </xdr:nvSpPr>
      <xdr:spPr>
        <a:xfrm>
          <a:off x="21075727" y="1764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類型において、類似団体平均を上回っている。これは、財政的な面から維持管理・修繕によりできるだけ長期間利用するようにしていることからである。同時に老朽化が進んでいることも表しており、今後の維持管理費用は多少増加するが、長期寿命化に取り組んでいくスタンスは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あたり面積も、ほとんどの類型において、類似団体平均を上回っている。これは、類似団体内でも人口が少ない自治体であるためであるが、今後の施設建て直しの際に、施設規模をその時点の人口に合わせて適正化することにより、１人あたり面積は下降していく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
355
9.78
1,281,797
1,150,271
122,896
437,648
762,416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94"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97"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98" name="フローチャート: 判断 97"/>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99"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116295</xdr:rowOff>
    </xdr:from>
    <xdr:to>
      <xdr:col>20</xdr:col>
      <xdr:colOff>38100</xdr:colOff>
      <xdr:row>80</xdr:row>
      <xdr:rowOff>46445</xdr:rowOff>
    </xdr:to>
    <xdr:sp macro="" textlink="">
      <xdr:nvSpPr>
        <xdr:cNvPr id="105" name="楕円 104"/>
        <xdr:cNvSpPr/>
      </xdr:nvSpPr>
      <xdr:spPr>
        <a:xfrm>
          <a:off x="3746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62972</xdr:rowOff>
    </xdr:from>
    <xdr:ext cx="405111" cy="259045"/>
    <xdr:sp macro="" textlink="">
      <xdr:nvSpPr>
        <xdr:cNvPr id="106" name="n_1mainValue【福祉施設】&#10;有形固定資産減価償却率"/>
        <xdr:cNvSpPr txBox="1"/>
      </xdr:nvSpPr>
      <xdr:spPr>
        <a:xfrm>
          <a:off x="3582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7" name="正方形/長方形 1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8" name="正方形/長方形 1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9" name="正方形/長方形 1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0" name="正方形/長方形 1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1" name="正方形/長方形 1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2" name="正方形/長方形 1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3" name="正方形/長方形 1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4" name="正方形/長方形 1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5" name="テキスト ボックス 1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6" name="直線コネクタ 1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7" name="直線コネクタ 1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8" name="テキスト ボックス 1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9" name="直線コネクタ 1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0" name="テキスト ボックス 1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1" name="直線コネクタ 1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2" name="テキスト ボックス 1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3" name="直線コネクタ 1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4" name="テキスト ボックス 1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5" name="直線コネクタ 1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6" name="テキスト ボックス 1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7" name="直線コネクタ 1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8" name="テキスト ボックス 1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0" name="直線コネクタ 129"/>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1"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2" name="直線コネクタ 131"/>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3"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4" name="直線コネクタ 133"/>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3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6" name="フローチャート: 判断 13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37" name="フローチャート: 判断 136"/>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138"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39" name="フローチャート: 判断 138"/>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40"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1" name="テキスト ボックス 1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2" name="テキスト ボックス 1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3" name="テキスト ボックス 1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4" name="テキスト ボックス 1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5" name="テキスト ボックス 1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136271</xdr:rowOff>
    </xdr:from>
    <xdr:to>
      <xdr:col>50</xdr:col>
      <xdr:colOff>165100</xdr:colOff>
      <xdr:row>83</xdr:row>
      <xdr:rowOff>66421</xdr:rowOff>
    </xdr:to>
    <xdr:sp macro="" textlink="">
      <xdr:nvSpPr>
        <xdr:cNvPr id="146" name="楕円 145"/>
        <xdr:cNvSpPr/>
      </xdr:nvSpPr>
      <xdr:spPr>
        <a:xfrm>
          <a:off x="9588500" y="14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82948</xdr:rowOff>
    </xdr:from>
    <xdr:ext cx="469744" cy="259045"/>
    <xdr:sp macro="" textlink="">
      <xdr:nvSpPr>
        <xdr:cNvPr id="147" name="n_1mainValue【福祉施設】&#10;一人当たり面積"/>
        <xdr:cNvSpPr txBox="1"/>
      </xdr:nvSpPr>
      <xdr:spPr>
        <a:xfrm>
          <a:off x="9391727" y="139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2" name="テキスト ボックス 1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3" name="直線コネクタ 1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4" name="テキスト ボックス 1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5" name="直線コネクタ 1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6" name="テキスト ボックス 1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7" name="直線コネクタ 1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8" name="テキスト ボックス 1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9" name="直線コネクタ 1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0" name="テキスト ボックス 1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1" name="直線コネクタ 1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2" name="テキスト ボックス 1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3" name="直線コネクタ 1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4" name="テキスト ボックス 1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5" name="直線コネクタ 1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6" name="テキスト ボックス 1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8" name="直線コネクタ 187"/>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89"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0" name="直線コネクタ 189"/>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2" name="直線コネクタ 1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3"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4" name="フローチャート: 判断 193"/>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5" name="フローチャート: 判断 194"/>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196"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197" name="フローチャート: 判断 196"/>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198"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9" name="テキスト ボックス 1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0" name="テキスト ボックス 1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1" name="テキスト ボックス 2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2" name="テキスト ボックス 2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3" name="テキスト ボックス 2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33020</xdr:rowOff>
    </xdr:from>
    <xdr:to>
      <xdr:col>81</xdr:col>
      <xdr:colOff>101600</xdr:colOff>
      <xdr:row>34</xdr:row>
      <xdr:rowOff>134620</xdr:rowOff>
    </xdr:to>
    <xdr:sp macro="" textlink="">
      <xdr:nvSpPr>
        <xdr:cNvPr id="204" name="楕円 203"/>
        <xdr:cNvSpPr/>
      </xdr:nvSpPr>
      <xdr:spPr>
        <a:xfrm>
          <a:off x="15430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151147</xdr:rowOff>
    </xdr:from>
    <xdr:ext cx="405111" cy="259045"/>
    <xdr:sp macro="" textlink="">
      <xdr:nvSpPr>
        <xdr:cNvPr id="205" name="n_1mainValue【一般廃棄物処理施設】&#10;有形固定資産減価償却率"/>
        <xdr:cNvSpPr txBox="1"/>
      </xdr:nvSpPr>
      <xdr:spPr>
        <a:xfrm>
          <a:off x="1526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4" name="テキスト ボックス 2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5" name="直線コネクタ 2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6" name="直線コネクタ 2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7" name="テキスト ボックス 2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8" name="直線コネクタ 2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19" name="テキスト ボックス 21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0" name="直線コネクタ 2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1" name="テキスト ボックス 2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2" name="直線コネクタ 2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3" name="テキスト ボックス 2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4" name="直線コネクタ 2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5" name="テキスト ボックス 2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6" name="直線コネクタ 2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7" name="テキスト ボックス 22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29" name="直線コネクタ 228"/>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0"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1" name="直線コネクタ 230"/>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3" name="直線コネクタ 23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4"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5" name="フローチャート: 判断 234"/>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6" name="フローチャート: 判断 235"/>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37"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38" name="フローチャート: 判断 237"/>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39"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0" name="テキスト ボックス 2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1" name="テキスト ボックス 2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2" name="テキスト ボックス 2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3" name="テキスト ボックス 2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4" name="テキスト ボックス 2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133252</xdr:rowOff>
    </xdr:from>
    <xdr:to>
      <xdr:col>112</xdr:col>
      <xdr:colOff>38100</xdr:colOff>
      <xdr:row>37</xdr:row>
      <xdr:rowOff>63402</xdr:rowOff>
    </xdr:to>
    <xdr:sp macro="" textlink="">
      <xdr:nvSpPr>
        <xdr:cNvPr id="245" name="楕円 244"/>
        <xdr:cNvSpPr/>
      </xdr:nvSpPr>
      <xdr:spPr>
        <a:xfrm>
          <a:off x="21272500" y="63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79929</xdr:rowOff>
    </xdr:from>
    <xdr:ext cx="599010" cy="259045"/>
    <xdr:sp macro="" textlink="">
      <xdr:nvSpPr>
        <xdr:cNvPr id="246" name="n_1mainValue【一般廃棄物処理施設】&#10;一人当たり有形固定資産（償却資産）額"/>
        <xdr:cNvSpPr txBox="1"/>
      </xdr:nvSpPr>
      <xdr:spPr>
        <a:xfrm>
          <a:off x="21011095" y="608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7" name="正方形/長方形 2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8" name="正方形/長方形 2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9" name="正方形/長方形 2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0" name="正方形/長方形 2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1" name="正方形/長方形 2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2" name="正方形/長方形 2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3" name="正方形/長方形 2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4" name="正方形/長方形 2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55" name="正方形/長方形 2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6" name="正方形/長方形 2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7" name="正方形/長方形 2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8" name="正方形/長方形 2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9" name="正方形/長方形 2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0" name="正方形/長方形 2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1" name="正方形/長方形 2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2" name="正方形/長方形 2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63" name="正方形/長方形 2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4" name="正方形/長方形 2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5" name="正方形/長方形 2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6" name="正方形/長方形 2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7" name="正方形/長方形 2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8" name="正方形/長方形 2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9" name="正方形/長方形 2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0" name="正方形/長方形 2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1" name="テキスト ボックス 2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2" name="直線コネクタ 2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73" name="直線コネクタ 2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74" name="テキスト ボックス 2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75" name="直線コネクタ 2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76" name="テキスト ボックス 2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77" name="直線コネクタ 2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78" name="テキスト ボックス 2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79" name="直線コネクタ 2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0" name="テキスト ボックス 2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81" name="直線コネクタ 2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82" name="テキスト ボックス 2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83" name="直線コネクタ 2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84" name="テキスト ボックス 2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5" name="直線コネクタ 2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6" name="テキスト ボックス 2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288" name="直線コネクタ 287"/>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289"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290" name="直線コネクタ 28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9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92" name="直線コネクタ 2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293"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294" name="フローチャート: 判断 293"/>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295" name="フローチャート: 判断 294"/>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296"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297" name="フローチャート: 判断 296"/>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298"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9" name="テキスト ボックス 2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0" name="テキスト ボックス 2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1" name="テキスト ボックス 3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2" name="テキスト ボックス 3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3" name="テキスト ボックス 3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304" name="楕円 303"/>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126654</xdr:rowOff>
    </xdr:from>
    <xdr:ext cx="405111" cy="259045"/>
    <xdr:sp macro="" textlink="">
      <xdr:nvSpPr>
        <xdr:cNvPr id="305" name="n_1mainValue【消防施設】&#10;有形固定資産減価償却率"/>
        <xdr:cNvSpPr txBox="1"/>
      </xdr:nvSpPr>
      <xdr:spPr>
        <a:xfrm>
          <a:off x="15266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6" name="正方形/長方形 3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7" name="正方形/長方形 3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8" name="正方形/長方形 3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9" name="正方形/長方形 3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0" name="正方形/長方形 3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1" name="正方形/長方形 3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2" name="正方形/長方形 3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3" name="正方形/長方形 3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4" name="テキスト ボックス 3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5" name="直線コネクタ 3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16" name="直線コネクタ 3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17" name="テキスト ボックス 3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18" name="直線コネクタ 3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19" name="テキスト ボックス 3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20" name="直線コネクタ 3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21" name="テキスト ボックス 3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22" name="直線コネクタ 3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23" name="テキスト ボックス 3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24" name="直線コネクタ 3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25" name="テキスト ボックス 3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6" name="直線コネクタ 3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7" name="テキスト ボックス 3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29" name="直線コネクタ 328"/>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30"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31" name="直線コネクタ 330"/>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32"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33" name="直線コネクタ 332"/>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34"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35" name="フローチャート: 判断 334"/>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36" name="フローチャート: 判断 335"/>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337"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38" name="フローチャート: 判断 337"/>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39"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0" name="テキスト ボックス 3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1" name="テキスト ボックス 3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2" name="テキスト ボックス 3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3" name="テキスト ボックス 3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4" name="テキスト ボックス 3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xdr:rowOff>
    </xdr:from>
    <xdr:to>
      <xdr:col>112</xdr:col>
      <xdr:colOff>38100</xdr:colOff>
      <xdr:row>85</xdr:row>
      <xdr:rowOff>110998</xdr:rowOff>
    </xdr:to>
    <xdr:sp macro="" textlink="">
      <xdr:nvSpPr>
        <xdr:cNvPr id="345" name="楕円 344"/>
        <xdr:cNvSpPr/>
      </xdr:nvSpPr>
      <xdr:spPr>
        <a:xfrm>
          <a:off x="21272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127525</xdr:rowOff>
    </xdr:from>
    <xdr:ext cx="469744" cy="259045"/>
    <xdr:sp macro="" textlink="">
      <xdr:nvSpPr>
        <xdr:cNvPr id="346" name="n_1mainValue【消防施設】&#10;一人当たり面積"/>
        <xdr:cNvSpPr txBox="1"/>
      </xdr:nvSpPr>
      <xdr:spPr>
        <a:xfrm>
          <a:off x="21075727" y="1435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7" name="正方形/長方形 3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8" name="正方形/長方形 3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9" name="正方形/長方形 3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0" name="正方形/長方形 3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1" name="正方形/長方形 3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2" name="正方形/長方形 3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3" name="正方形/長方形 3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4" name="正方形/長方形 3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5" name="テキスト ボックス 3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6" name="直線コネクタ 3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7" name="直線コネクタ 3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8" name="テキスト ボックス 3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9" name="直線コネクタ 3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0" name="テキスト ボックス 3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1" name="直線コネクタ 3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2" name="テキスト ボックス 3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3" name="直線コネクタ 3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4" name="テキスト ボックス 3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5" name="直線コネクタ 3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6" name="テキスト ボックス 3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7" name="直線コネクタ 3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8" name="テキスト ボックス 3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9" name="直線コネクタ 3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0" name="テキスト ボックス 3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72" name="直線コネクタ 371"/>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73"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74" name="直線コネクタ 373"/>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7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76" name="直線コネクタ 3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77"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78" name="フローチャート: 判断 377"/>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79" name="フローチャート: 判断 37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80"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81" name="フローチャート: 判断 38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82"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3" name="テキスト ボックス 3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4" name="テキスト ボックス 3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5" name="テキスト ボックス 3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6" name="テキスト ボックス 3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7" name="テキスト ボックス 3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388" name="楕円 387"/>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25961</xdr:rowOff>
    </xdr:from>
    <xdr:ext cx="405111" cy="259045"/>
    <xdr:sp macro="" textlink="">
      <xdr:nvSpPr>
        <xdr:cNvPr id="389" name="n_1mainValue【庁舎】&#10;有形固定資産減価償却率"/>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0" name="正方形/長方形 3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1" name="正方形/長方形 3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2" name="正方形/長方形 3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3" name="正方形/長方形 3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4" name="正方形/長方形 3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5" name="正方形/長方形 3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6" name="正方形/長方形 3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7" name="正方形/長方形 3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8" name="テキスト ボックス 3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9" name="直線コネクタ 3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00" name="直線コネクタ 3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01" name="テキスト ボックス 4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02" name="直線コネクタ 4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03" name="テキスト ボックス 4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04" name="直線コネクタ 4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05" name="テキスト ボックス 4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06" name="直線コネクタ 4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07" name="テキスト ボックス 4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8" name="直線コネクタ 4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9" name="テキスト ボックス 4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11" name="直線コネクタ 41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1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13" name="直線コネクタ 41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1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15" name="直線コネクタ 41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16"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17" name="フローチャート: 判断 41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18" name="フローチャート: 判断 41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19"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20" name="フローチャート: 判断 41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21"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2" name="テキスト ボックス 4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3" name="テキスト ボックス 4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4" name="テキスト ボックス 4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5" name="テキスト ボックス 4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6" name="テキスト ボックス 4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89179</xdr:rowOff>
    </xdr:from>
    <xdr:to>
      <xdr:col>112</xdr:col>
      <xdr:colOff>38100</xdr:colOff>
      <xdr:row>103</xdr:row>
      <xdr:rowOff>19329</xdr:rowOff>
    </xdr:to>
    <xdr:sp macro="" textlink="">
      <xdr:nvSpPr>
        <xdr:cNvPr id="427" name="楕円 426"/>
        <xdr:cNvSpPr/>
      </xdr:nvSpPr>
      <xdr:spPr>
        <a:xfrm>
          <a:off x="21272500" y="175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35856</xdr:rowOff>
    </xdr:from>
    <xdr:ext cx="469744" cy="259045"/>
    <xdr:sp macro="" textlink="">
      <xdr:nvSpPr>
        <xdr:cNvPr id="428" name="n_1mainValue【庁舎】&#10;一人当たり面積"/>
        <xdr:cNvSpPr txBox="1"/>
      </xdr:nvSpPr>
      <xdr:spPr>
        <a:xfrm>
          <a:off x="21075727" y="1735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9" name="正方形/長方形 4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0" name="正方形/長方形 4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1" name="テキスト ボックス 4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類型において、類似団体平均を上回っている。これは、財政的な面から維持管理・修繕によりできるだけ長期間利用するようにしていることからである。同時に老朽化が進んでいることも表しており、今後の維持管理費用は多少増加するが、長期寿命化に取り組んでいくスタンスは維持していく。ただし、庁舎においては、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となっており老朽化が進む、アスベストが含まれる、耐震化されていない、海の近くであり津波リスクが高いなどの理由で粟島浦村庁舎の建直しが必要である。現在は、財政状態が悪く数年は財政状態の改善に取り組む必要があり実施できないが、令和４年度以降など財政状態が改善された後、庁舎の建て直しを計画する。</a:t>
          </a:r>
        </a:p>
        <a:p>
          <a:r>
            <a:rPr kumimoji="1" lang="ja-JP" altLang="en-US" sz="1300">
              <a:latin typeface="ＭＳ Ｐゴシック" panose="020B0600070205080204" pitchFamily="50" charset="-128"/>
              <a:ea typeface="ＭＳ Ｐゴシック" panose="020B0600070205080204" pitchFamily="50" charset="-128"/>
            </a:rPr>
            <a:t>　１人あたり面積も、ほとんどの類型において、類似団体平均を上回っている。これは、類似団体内でも人口が少ない自治体であるためであるが、今後の施設建て直しの際に、施設規模をその時点の人口に合わせて適正化することにより、１人あたり面積は下降していく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1281797</v>
      </c>
      <c r="BO4" s="441"/>
      <c r="BP4" s="441"/>
      <c r="BQ4" s="441"/>
      <c r="BR4" s="441"/>
      <c r="BS4" s="441"/>
      <c r="BT4" s="441"/>
      <c r="BU4" s="442"/>
      <c r="BV4" s="440">
        <v>985785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28.1</v>
      </c>
      <c r="CU4" s="622"/>
      <c r="CV4" s="622"/>
      <c r="CW4" s="622"/>
      <c r="CX4" s="622"/>
      <c r="CY4" s="622"/>
      <c r="CZ4" s="622"/>
      <c r="DA4" s="623"/>
      <c r="DB4" s="621">
        <v>26.5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1150271</v>
      </c>
      <c r="BO5" s="446"/>
      <c r="BP5" s="446"/>
      <c r="BQ5" s="446"/>
      <c r="BR5" s="446"/>
      <c r="BS5" s="446"/>
      <c r="BT5" s="446"/>
      <c r="BU5" s="447"/>
      <c r="BV5" s="445">
        <v>864642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84.7</v>
      </c>
      <c r="CU5" s="416"/>
      <c r="CV5" s="416"/>
      <c r="CW5" s="416"/>
      <c r="CX5" s="416"/>
      <c r="CY5" s="416"/>
      <c r="CZ5" s="416"/>
      <c r="DA5" s="417"/>
      <c r="DB5" s="415">
        <v>80.8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131526</v>
      </c>
      <c r="BO6" s="446"/>
      <c r="BP6" s="446"/>
      <c r="BQ6" s="446"/>
      <c r="BR6" s="446"/>
      <c r="BS6" s="446"/>
      <c r="BT6" s="446"/>
      <c r="BU6" s="447"/>
      <c r="BV6" s="445">
        <v>121143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87.8</v>
      </c>
      <c r="CU6" s="596"/>
      <c r="CV6" s="596"/>
      <c r="CW6" s="596"/>
      <c r="CX6" s="596"/>
      <c r="CY6" s="596"/>
      <c r="CZ6" s="596"/>
      <c r="DA6" s="597"/>
      <c r="DB6" s="595">
        <v>83.7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8630</v>
      </c>
      <c r="BO7" s="446"/>
      <c r="BP7" s="446"/>
      <c r="BQ7" s="446"/>
      <c r="BR7" s="446"/>
      <c r="BS7" s="446"/>
      <c r="BT7" s="446"/>
      <c r="BU7" s="447"/>
      <c r="BV7" s="445">
        <v>4648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437648</v>
      </c>
      <c r="CU7" s="446"/>
      <c r="CV7" s="446"/>
      <c r="CW7" s="446"/>
      <c r="CX7" s="446"/>
      <c r="CY7" s="446"/>
      <c r="CZ7" s="446"/>
      <c r="DA7" s="447"/>
      <c r="DB7" s="445">
        <v>439089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122896</v>
      </c>
      <c r="BO8" s="446"/>
      <c r="BP8" s="446"/>
      <c r="BQ8" s="446"/>
      <c r="BR8" s="446"/>
      <c r="BS8" s="446"/>
      <c r="BT8" s="446"/>
      <c r="BU8" s="447"/>
      <c r="BV8" s="445">
        <v>116495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0.09</v>
      </c>
      <c r="CU8" s="559"/>
      <c r="CV8" s="559"/>
      <c r="CW8" s="559"/>
      <c r="CX8" s="559"/>
      <c r="CY8" s="559"/>
      <c r="CZ8" s="559"/>
      <c r="DA8" s="560"/>
      <c r="DB8" s="558">
        <v>0.09</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370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6401</v>
      </c>
      <c r="BO9" s="446"/>
      <c r="BP9" s="446"/>
      <c r="BQ9" s="446"/>
      <c r="BR9" s="446"/>
      <c r="BS9" s="446"/>
      <c r="BT9" s="446"/>
      <c r="BU9" s="447"/>
      <c r="BV9" s="445">
        <v>-3508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11.4</v>
      </c>
      <c r="CU9" s="416"/>
      <c r="CV9" s="416"/>
      <c r="CW9" s="416"/>
      <c r="CX9" s="416"/>
      <c r="CY9" s="416"/>
      <c r="CZ9" s="416"/>
      <c r="DA9" s="417"/>
      <c r="DB9" s="415">
        <v>13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366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50000</v>
      </c>
      <c r="BO10" s="446"/>
      <c r="BP10" s="446"/>
      <c r="BQ10" s="446"/>
      <c r="BR10" s="446"/>
      <c r="BS10" s="446"/>
      <c r="BT10" s="446"/>
      <c r="BU10" s="447"/>
      <c r="BV10" s="445">
        <v>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12000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355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160000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355</v>
      </c>
      <c r="S13" s="549"/>
      <c r="T13" s="549"/>
      <c r="U13" s="549"/>
      <c r="V13" s="550"/>
      <c r="W13" s="536" t="s">
        <v>134</v>
      </c>
      <c r="X13" s="458"/>
      <c r="Y13" s="458"/>
      <c r="Z13" s="458"/>
      <c r="AA13" s="458"/>
      <c r="AB13" s="459"/>
      <c r="AC13" s="421">
        <v>71</v>
      </c>
      <c r="AD13" s="422"/>
      <c r="AE13" s="422"/>
      <c r="AF13" s="422"/>
      <c r="AG13" s="423"/>
      <c r="AH13" s="421">
        <v>98</v>
      </c>
      <c r="AI13" s="422"/>
      <c r="AJ13" s="422"/>
      <c r="AK13" s="422"/>
      <c r="AL13" s="424"/>
      <c r="AM13" s="514" t="s">
        <v>135</v>
      </c>
      <c r="AN13" s="419"/>
      <c r="AO13" s="419"/>
      <c r="AP13" s="419"/>
      <c r="AQ13" s="419"/>
      <c r="AR13" s="419"/>
      <c r="AS13" s="419"/>
      <c r="AT13" s="420"/>
      <c r="AU13" s="502" t="s">
        <v>129</v>
      </c>
      <c r="AV13" s="503"/>
      <c r="AW13" s="503"/>
      <c r="AX13" s="503"/>
      <c r="AY13" s="425" t="s">
        <v>136</v>
      </c>
      <c r="AZ13" s="426"/>
      <c r="BA13" s="426"/>
      <c r="BB13" s="426"/>
      <c r="BC13" s="426"/>
      <c r="BD13" s="426"/>
      <c r="BE13" s="426"/>
      <c r="BF13" s="426"/>
      <c r="BG13" s="426"/>
      <c r="BH13" s="426"/>
      <c r="BI13" s="426"/>
      <c r="BJ13" s="426"/>
      <c r="BK13" s="426"/>
      <c r="BL13" s="426"/>
      <c r="BM13" s="427"/>
      <c r="BN13" s="445">
        <v>-91599</v>
      </c>
      <c r="BO13" s="446"/>
      <c r="BP13" s="446"/>
      <c r="BQ13" s="446"/>
      <c r="BR13" s="446"/>
      <c r="BS13" s="446"/>
      <c r="BT13" s="446"/>
      <c r="BU13" s="447"/>
      <c r="BV13" s="445">
        <v>-3508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5.7</v>
      </c>
      <c r="CU13" s="416"/>
      <c r="CV13" s="416"/>
      <c r="CW13" s="416"/>
      <c r="CX13" s="416"/>
      <c r="CY13" s="416"/>
      <c r="CZ13" s="416"/>
      <c r="DA13" s="417"/>
      <c r="DB13" s="415">
        <v>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353</v>
      </c>
      <c r="S14" s="549"/>
      <c r="T14" s="549"/>
      <c r="U14" s="549"/>
      <c r="V14" s="550"/>
      <c r="W14" s="551"/>
      <c r="X14" s="461"/>
      <c r="Y14" s="461"/>
      <c r="Z14" s="461"/>
      <c r="AA14" s="461"/>
      <c r="AB14" s="462"/>
      <c r="AC14" s="541">
        <v>27</v>
      </c>
      <c r="AD14" s="542"/>
      <c r="AE14" s="542"/>
      <c r="AF14" s="542"/>
      <c r="AG14" s="543"/>
      <c r="AH14" s="541">
        <v>33.9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353</v>
      </c>
      <c r="S15" s="549"/>
      <c r="T15" s="549"/>
      <c r="U15" s="549"/>
      <c r="V15" s="550"/>
      <c r="W15" s="536" t="s">
        <v>140</v>
      </c>
      <c r="X15" s="458"/>
      <c r="Y15" s="458"/>
      <c r="Z15" s="458"/>
      <c r="AA15" s="458"/>
      <c r="AB15" s="459"/>
      <c r="AC15" s="421">
        <v>18</v>
      </c>
      <c r="AD15" s="422"/>
      <c r="AE15" s="422"/>
      <c r="AF15" s="422"/>
      <c r="AG15" s="423"/>
      <c r="AH15" s="421">
        <v>24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36823</v>
      </c>
      <c r="BO15" s="441"/>
      <c r="BP15" s="441"/>
      <c r="BQ15" s="441"/>
      <c r="BR15" s="441"/>
      <c r="BS15" s="441"/>
      <c r="BT15" s="441"/>
      <c r="BU15" s="442"/>
      <c r="BV15" s="440">
        <v>38412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6.8</v>
      </c>
      <c r="AD16" s="542"/>
      <c r="AE16" s="542"/>
      <c r="AF16" s="542"/>
      <c r="AG16" s="543"/>
      <c r="AH16" s="541">
        <v>8.3000000000000007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413074</v>
      </c>
      <c r="BO16" s="446"/>
      <c r="BP16" s="446"/>
      <c r="BQ16" s="446"/>
      <c r="BR16" s="446"/>
      <c r="BS16" s="446"/>
      <c r="BT16" s="446"/>
      <c r="BU16" s="447"/>
      <c r="BV16" s="445">
        <v>413755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174</v>
      </c>
      <c r="AD17" s="422"/>
      <c r="AE17" s="422"/>
      <c r="AF17" s="422"/>
      <c r="AG17" s="423"/>
      <c r="AH17" s="421">
        <v>167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45985</v>
      </c>
      <c r="BO17" s="446"/>
      <c r="BP17" s="446"/>
      <c r="BQ17" s="446"/>
      <c r="BR17" s="446"/>
      <c r="BS17" s="446"/>
      <c r="BT17" s="446"/>
      <c r="BU17" s="447"/>
      <c r="BV17" s="445">
        <v>48388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9.7799999999999994</v>
      </c>
      <c r="M18" s="510"/>
      <c r="N18" s="510"/>
      <c r="O18" s="510"/>
      <c r="P18" s="510"/>
      <c r="Q18" s="510"/>
      <c r="R18" s="511"/>
      <c r="S18" s="511"/>
      <c r="T18" s="511"/>
      <c r="U18" s="511"/>
      <c r="V18" s="512"/>
      <c r="W18" s="526"/>
      <c r="X18" s="527"/>
      <c r="Y18" s="527"/>
      <c r="Z18" s="527"/>
      <c r="AA18" s="527"/>
      <c r="AB18" s="537"/>
      <c r="AC18" s="409">
        <v>66.2</v>
      </c>
      <c r="AD18" s="410"/>
      <c r="AE18" s="410"/>
      <c r="AF18" s="410"/>
      <c r="AG18" s="513"/>
      <c r="AH18" s="409">
        <v>57.8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375281</v>
      </c>
      <c r="BO18" s="446"/>
      <c r="BP18" s="446"/>
      <c r="BQ18" s="446"/>
      <c r="BR18" s="446"/>
      <c r="BS18" s="446"/>
      <c r="BT18" s="446"/>
      <c r="BU18" s="447"/>
      <c r="BV18" s="445">
        <v>355172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965246</v>
      </c>
      <c r="BO19" s="446"/>
      <c r="BP19" s="446"/>
      <c r="BQ19" s="446"/>
      <c r="BR19" s="446"/>
      <c r="BS19" s="446"/>
      <c r="BT19" s="446"/>
      <c r="BU19" s="447"/>
      <c r="BV19" s="445">
        <v>690931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762416</v>
      </c>
      <c r="BO23" s="446"/>
      <c r="BP23" s="446"/>
      <c r="BQ23" s="446"/>
      <c r="BR23" s="446"/>
      <c r="BS23" s="446"/>
      <c r="BT23" s="446"/>
      <c r="BU23" s="447"/>
      <c r="BV23" s="445">
        <v>790977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4920</v>
      </c>
      <c r="R24" s="422"/>
      <c r="S24" s="422"/>
      <c r="T24" s="422"/>
      <c r="U24" s="422"/>
      <c r="V24" s="423"/>
      <c r="W24" s="487"/>
      <c r="X24" s="478"/>
      <c r="Y24" s="479"/>
      <c r="Z24" s="418" t="s">
        <v>163</v>
      </c>
      <c r="AA24" s="419"/>
      <c r="AB24" s="419"/>
      <c r="AC24" s="419"/>
      <c r="AD24" s="419"/>
      <c r="AE24" s="419"/>
      <c r="AF24" s="419"/>
      <c r="AG24" s="420"/>
      <c r="AH24" s="421">
        <v>21</v>
      </c>
      <c r="AI24" s="422"/>
      <c r="AJ24" s="422"/>
      <c r="AK24" s="422"/>
      <c r="AL24" s="423"/>
      <c r="AM24" s="421">
        <v>54201</v>
      </c>
      <c r="AN24" s="422"/>
      <c r="AO24" s="422"/>
      <c r="AP24" s="422"/>
      <c r="AQ24" s="422"/>
      <c r="AR24" s="423"/>
      <c r="AS24" s="421">
        <v>2581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711877</v>
      </c>
      <c r="BO24" s="446"/>
      <c r="BP24" s="446"/>
      <c r="BQ24" s="446"/>
      <c r="BR24" s="446"/>
      <c r="BS24" s="446"/>
      <c r="BT24" s="446"/>
      <c r="BU24" s="447"/>
      <c r="BV24" s="445">
        <v>735378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5600</v>
      </c>
      <c r="R25" s="422"/>
      <c r="S25" s="422"/>
      <c r="T25" s="422"/>
      <c r="U25" s="422"/>
      <c r="V25" s="423"/>
      <c r="W25" s="487"/>
      <c r="X25" s="478"/>
      <c r="Y25" s="479"/>
      <c r="Z25" s="418" t="s">
        <v>166</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t="s">
        <v>132</v>
      </c>
      <c r="BO25" s="441"/>
      <c r="BP25" s="441"/>
      <c r="BQ25" s="441"/>
      <c r="BR25" s="441"/>
      <c r="BS25" s="441"/>
      <c r="BT25" s="441"/>
      <c r="BU25" s="442"/>
      <c r="BV25" s="440" t="s">
        <v>132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5400</v>
      </c>
      <c r="R26" s="422"/>
      <c r="S26" s="422"/>
      <c r="T26" s="422"/>
      <c r="U26" s="422"/>
      <c r="V26" s="423"/>
      <c r="W26" s="487"/>
      <c r="X26" s="478"/>
      <c r="Y26" s="479"/>
      <c r="Z26" s="418" t="s">
        <v>169</v>
      </c>
      <c r="AA26" s="500"/>
      <c r="AB26" s="500"/>
      <c r="AC26" s="500"/>
      <c r="AD26" s="500"/>
      <c r="AE26" s="500"/>
      <c r="AF26" s="500"/>
      <c r="AG26" s="501"/>
      <c r="AH26" s="421" t="s">
        <v>132</v>
      </c>
      <c r="AI26" s="422"/>
      <c r="AJ26" s="422"/>
      <c r="AK26" s="422"/>
      <c r="AL26" s="423"/>
      <c r="AM26" s="421" t="s">
        <v>132</v>
      </c>
      <c r="AN26" s="422"/>
      <c r="AO26" s="422"/>
      <c r="AP26" s="422"/>
      <c r="AQ26" s="422"/>
      <c r="AR26" s="423"/>
      <c r="AS26" s="421" t="s">
        <v>132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2030</v>
      </c>
      <c r="R27" s="422"/>
      <c r="S27" s="422"/>
      <c r="T27" s="422"/>
      <c r="U27" s="422"/>
      <c r="V27" s="423"/>
      <c r="W27" s="487"/>
      <c r="X27" s="478"/>
      <c r="Y27" s="479"/>
      <c r="Z27" s="418" t="s">
        <v>172</v>
      </c>
      <c r="AA27" s="419"/>
      <c r="AB27" s="419"/>
      <c r="AC27" s="419"/>
      <c r="AD27" s="419"/>
      <c r="AE27" s="419"/>
      <c r="AF27" s="419"/>
      <c r="AG27" s="420"/>
      <c r="AH27" s="421" t="s">
        <v>123</v>
      </c>
      <c r="AI27" s="422"/>
      <c r="AJ27" s="422"/>
      <c r="AK27" s="422"/>
      <c r="AL27" s="423"/>
      <c r="AM27" s="421" t="s">
        <v>132</v>
      </c>
      <c r="AN27" s="422"/>
      <c r="AO27" s="422"/>
      <c r="AP27" s="422"/>
      <c r="AQ27" s="422"/>
      <c r="AR27" s="423"/>
      <c r="AS27" s="421" t="s">
        <v>132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24560</v>
      </c>
      <c r="BO27" s="449"/>
      <c r="BP27" s="449"/>
      <c r="BQ27" s="449"/>
      <c r="BR27" s="449"/>
      <c r="BS27" s="449"/>
      <c r="BT27" s="449"/>
      <c r="BU27" s="450"/>
      <c r="BV27" s="448">
        <v>24560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1300</v>
      </c>
      <c r="R28" s="422"/>
      <c r="S28" s="422"/>
      <c r="T28" s="422"/>
      <c r="U28" s="422"/>
      <c r="V28" s="423"/>
      <c r="W28" s="487"/>
      <c r="X28" s="478"/>
      <c r="Y28" s="479"/>
      <c r="Z28" s="418" t="s">
        <v>175</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340000</v>
      </c>
      <c r="BO28" s="441"/>
      <c r="BP28" s="441"/>
      <c r="BQ28" s="441"/>
      <c r="BR28" s="441"/>
      <c r="BS28" s="441"/>
      <c r="BT28" s="441"/>
      <c r="BU28" s="442"/>
      <c r="BV28" s="440">
        <v>450000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6</v>
      </c>
      <c r="M29" s="422"/>
      <c r="N29" s="422"/>
      <c r="O29" s="422"/>
      <c r="P29" s="423"/>
      <c r="Q29" s="421">
        <v>1090</v>
      </c>
      <c r="R29" s="422"/>
      <c r="S29" s="422"/>
      <c r="T29" s="422"/>
      <c r="U29" s="422"/>
      <c r="V29" s="423"/>
      <c r="W29" s="488"/>
      <c r="X29" s="489"/>
      <c r="Y29" s="490"/>
      <c r="Z29" s="418" t="s">
        <v>178</v>
      </c>
      <c r="AA29" s="419"/>
      <c r="AB29" s="419"/>
      <c r="AC29" s="419"/>
      <c r="AD29" s="419"/>
      <c r="AE29" s="419"/>
      <c r="AF29" s="419"/>
      <c r="AG29" s="420"/>
      <c r="AH29" s="421">
        <v>21</v>
      </c>
      <c r="AI29" s="422"/>
      <c r="AJ29" s="422"/>
      <c r="AK29" s="422"/>
      <c r="AL29" s="423"/>
      <c r="AM29" s="421">
        <v>54201</v>
      </c>
      <c r="AN29" s="422"/>
      <c r="AO29" s="422"/>
      <c r="AP29" s="422"/>
      <c r="AQ29" s="422"/>
      <c r="AR29" s="423"/>
      <c r="AS29" s="421">
        <v>2581</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339</v>
      </c>
      <c r="BO29" s="446"/>
      <c r="BP29" s="446"/>
      <c r="BQ29" s="446"/>
      <c r="BR29" s="446"/>
      <c r="BS29" s="446"/>
      <c r="BT29" s="446"/>
      <c r="BU29" s="447"/>
      <c r="BV29" s="445">
        <v>339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85.4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253346</v>
      </c>
      <c r="BO30" s="449"/>
      <c r="BP30" s="449"/>
      <c r="BQ30" s="449"/>
      <c r="BR30" s="449"/>
      <c r="BS30" s="449"/>
      <c r="BT30" s="449"/>
      <c r="BU30" s="450"/>
      <c r="BV30" s="448">
        <v>251547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189</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新潟県市町村総合事務組合【一般会計】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粟島汽船株式会社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交流活性化事業特別会計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新潟県市町村総合事務組合【職員退職手当支給事業特別会計】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新潟県市町村総合事務組合【消防団員公務災害補償事業特別会計】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新潟県市町村総合事務組合【消防賞じゅつ金支給事業特別会計】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新潟県市町村総合事務組合【非常勤職員公務災害補償事業特別会計】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新潟県市町村総合事務組合【交通災害共済事業特別会計】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新潟県後期高齢者医療広域連合【一般会計】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新潟県後期高齢者医療広域連合【後期高齢者医療特別会計】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下越障害福祉事務組合【一般会計】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mpyAeAuIlIyGBdPMW6MVaVMTbutwUncZZHFcsu6NLY79ArX5vdHzJb7xspiJ0sBUOc88GLZV3kVdzER2+Tog==" saltValue="EOSSotQzmC85s6DMiSbK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36202</v>
      </c>
      <c r="S5" s="707"/>
      <c r="T5" s="707"/>
      <c r="U5" s="707"/>
      <c r="V5" s="707"/>
      <c r="W5" s="707"/>
      <c r="X5" s="707"/>
      <c r="Y5" s="753"/>
      <c r="Z5" s="771">
        <v>2.8</v>
      </c>
      <c r="AA5" s="771"/>
      <c r="AB5" s="771"/>
      <c r="AC5" s="771"/>
      <c r="AD5" s="772">
        <v>36202</v>
      </c>
      <c r="AE5" s="772"/>
      <c r="AF5" s="772"/>
      <c r="AG5" s="772"/>
      <c r="AH5" s="772"/>
      <c r="AI5" s="772"/>
      <c r="AJ5" s="772"/>
      <c r="AK5" s="772"/>
      <c r="AL5" s="754">
        <v>8.5</v>
      </c>
      <c r="AM5" s="723"/>
      <c r="AN5" s="723"/>
      <c r="AO5" s="755"/>
      <c r="AP5" s="740" t="s">
        <v>218</v>
      </c>
      <c r="AQ5" s="741"/>
      <c r="AR5" s="741"/>
      <c r="AS5" s="741"/>
      <c r="AT5" s="741"/>
      <c r="AU5" s="741"/>
      <c r="AV5" s="741"/>
      <c r="AW5" s="741"/>
      <c r="AX5" s="741"/>
      <c r="AY5" s="741"/>
      <c r="AZ5" s="741"/>
      <c r="BA5" s="741"/>
      <c r="BB5" s="741"/>
      <c r="BC5" s="741"/>
      <c r="BD5" s="741"/>
      <c r="BE5" s="741"/>
      <c r="BF5" s="742"/>
      <c r="BG5" s="641">
        <v>35068</v>
      </c>
      <c r="BH5" s="644"/>
      <c r="BI5" s="644"/>
      <c r="BJ5" s="644"/>
      <c r="BK5" s="644"/>
      <c r="BL5" s="644"/>
      <c r="BM5" s="644"/>
      <c r="BN5" s="645"/>
      <c r="BO5" s="703">
        <v>96.9</v>
      </c>
      <c r="BP5" s="703"/>
      <c r="BQ5" s="703"/>
      <c r="BR5" s="703"/>
      <c r="BS5" s="704" t="s">
        <v>219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211</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4273</v>
      </c>
      <c r="S6" s="644"/>
      <c r="T6" s="644"/>
      <c r="U6" s="644"/>
      <c r="V6" s="644"/>
      <c r="W6" s="644"/>
      <c r="X6" s="644"/>
      <c r="Y6" s="645"/>
      <c r="Z6" s="703">
        <v>0.3</v>
      </c>
      <c r="AA6" s="703"/>
      <c r="AB6" s="703"/>
      <c r="AC6" s="703"/>
      <c r="AD6" s="704">
        <v>4273</v>
      </c>
      <c r="AE6" s="704"/>
      <c r="AF6" s="704"/>
      <c r="AG6" s="704"/>
      <c r="AH6" s="704"/>
      <c r="AI6" s="704"/>
      <c r="AJ6" s="704"/>
      <c r="AK6" s="704"/>
      <c r="AL6" s="646">
        <v>1</v>
      </c>
      <c r="AM6" s="647"/>
      <c r="AN6" s="647"/>
      <c r="AO6" s="705"/>
      <c r="AP6" s="638" t="s">
        <v>224</v>
      </c>
      <c r="AQ6" s="639"/>
      <c r="AR6" s="639"/>
      <c r="AS6" s="639"/>
      <c r="AT6" s="639"/>
      <c r="AU6" s="639"/>
      <c r="AV6" s="639"/>
      <c r="AW6" s="639"/>
      <c r="AX6" s="639"/>
      <c r="AY6" s="639"/>
      <c r="AZ6" s="639"/>
      <c r="BA6" s="639"/>
      <c r="BB6" s="639"/>
      <c r="BC6" s="639"/>
      <c r="BD6" s="639"/>
      <c r="BE6" s="639"/>
      <c r="BF6" s="640"/>
      <c r="BG6" s="641">
        <v>35068</v>
      </c>
      <c r="BH6" s="644"/>
      <c r="BI6" s="644"/>
      <c r="BJ6" s="644"/>
      <c r="BK6" s="644"/>
      <c r="BL6" s="644"/>
      <c r="BM6" s="644"/>
      <c r="BN6" s="645"/>
      <c r="BO6" s="703">
        <v>96.9</v>
      </c>
      <c r="BP6" s="703"/>
      <c r="BQ6" s="703"/>
      <c r="BR6" s="703"/>
      <c r="BS6" s="704" t="s">
        <v>132</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19217</v>
      </c>
      <c r="CS6" s="644"/>
      <c r="CT6" s="644"/>
      <c r="CU6" s="644"/>
      <c r="CV6" s="644"/>
      <c r="CW6" s="644"/>
      <c r="CX6" s="644"/>
      <c r="CY6" s="645"/>
      <c r="CZ6" s="754">
        <v>1.7</v>
      </c>
      <c r="DA6" s="723"/>
      <c r="DB6" s="723"/>
      <c r="DC6" s="757"/>
      <c r="DD6" s="649" t="s">
        <v>132</v>
      </c>
      <c r="DE6" s="644"/>
      <c r="DF6" s="644"/>
      <c r="DG6" s="644"/>
      <c r="DH6" s="644"/>
      <c r="DI6" s="644"/>
      <c r="DJ6" s="644"/>
      <c r="DK6" s="644"/>
      <c r="DL6" s="644"/>
      <c r="DM6" s="644"/>
      <c r="DN6" s="644"/>
      <c r="DO6" s="644"/>
      <c r="DP6" s="645"/>
      <c r="DQ6" s="649">
        <v>19217</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47</v>
      </c>
      <c r="S7" s="644"/>
      <c r="T7" s="644"/>
      <c r="U7" s="644"/>
      <c r="V7" s="644"/>
      <c r="W7" s="644"/>
      <c r="X7" s="644"/>
      <c r="Y7" s="645"/>
      <c r="Z7" s="703">
        <v>0</v>
      </c>
      <c r="AA7" s="703"/>
      <c r="AB7" s="703"/>
      <c r="AC7" s="703"/>
      <c r="AD7" s="704">
        <v>47</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13257</v>
      </c>
      <c r="BH7" s="644"/>
      <c r="BI7" s="644"/>
      <c r="BJ7" s="644"/>
      <c r="BK7" s="644"/>
      <c r="BL7" s="644"/>
      <c r="BM7" s="644"/>
      <c r="BN7" s="645"/>
      <c r="BO7" s="703">
        <v>36.6</v>
      </c>
      <c r="BP7" s="703"/>
      <c r="BQ7" s="703"/>
      <c r="BR7" s="703"/>
      <c r="BS7" s="704" t="s">
        <v>132</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341530</v>
      </c>
      <c r="CS7" s="644"/>
      <c r="CT7" s="644"/>
      <c r="CU7" s="644"/>
      <c r="CV7" s="644"/>
      <c r="CW7" s="644"/>
      <c r="CX7" s="644"/>
      <c r="CY7" s="645"/>
      <c r="CZ7" s="703">
        <v>29.7</v>
      </c>
      <c r="DA7" s="703"/>
      <c r="DB7" s="703"/>
      <c r="DC7" s="703"/>
      <c r="DD7" s="649">
        <v>5173</v>
      </c>
      <c r="DE7" s="644"/>
      <c r="DF7" s="644"/>
      <c r="DG7" s="644"/>
      <c r="DH7" s="644"/>
      <c r="DI7" s="644"/>
      <c r="DJ7" s="644"/>
      <c r="DK7" s="644"/>
      <c r="DL7" s="644"/>
      <c r="DM7" s="644"/>
      <c r="DN7" s="644"/>
      <c r="DO7" s="644"/>
      <c r="DP7" s="645"/>
      <c r="DQ7" s="649">
        <v>289518</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116</v>
      </c>
      <c r="S8" s="644"/>
      <c r="T8" s="644"/>
      <c r="U8" s="644"/>
      <c r="V8" s="644"/>
      <c r="W8" s="644"/>
      <c r="X8" s="644"/>
      <c r="Y8" s="645"/>
      <c r="Z8" s="703">
        <v>0</v>
      </c>
      <c r="AA8" s="703"/>
      <c r="AB8" s="703"/>
      <c r="AC8" s="703"/>
      <c r="AD8" s="704">
        <v>116</v>
      </c>
      <c r="AE8" s="704"/>
      <c r="AF8" s="704"/>
      <c r="AG8" s="704"/>
      <c r="AH8" s="704"/>
      <c r="AI8" s="704"/>
      <c r="AJ8" s="704"/>
      <c r="AK8" s="704"/>
      <c r="AL8" s="646">
        <v>0</v>
      </c>
      <c r="AM8" s="647"/>
      <c r="AN8" s="647"/>
      <c r="AO8" s="705"/>
      <c r="AP8" s="638" t="s">
        <v>230</v>
      </c>
      <c r="AQ8" s="639"/>
      <c r="AR8" s="639"/>
      <c r="AS8" s="639"/>
      <c r="AT8" s="639"/>
      <c r="AU8" s="639"/>
      <c r="AV8" s="639"/>
      <c r="AW8" s="639"/>
      <c r="AX8" s="639"/>
      <c r="AY8" s="639"/>
      <c r="AZ8" s="639"/>
      <c r="BA8" s="639"/>
      <c r="BB8" s="639"/>
      <c r="BC8" s="639"/>
      <c r="BD8" s="639"/>
      <c r="BE8" s="639"/>
      <c r="BF8" s="640"/>
      <c r="BG8" s="641">
        <v>486</v>
      </c>
      <c r="BH8" s="644"/>
      <c r="BI8" s="644"/>
      <c r="BJ8" s="644"/>
      <c r="BK8" s="644"/>
      <c r="BL8" s="644"/>
      <c r="BM8" s="644"/>
      <c r="BN8" s="645"/>
      <c r="BO8" s="703">
        <v>1.3</v>
      </c>
      <c r="BP8" s="703"/>
      <c r="BQ8" s="703"/>
      <c r="BR8" s="703"/>
      <c r="BS8" s="649" t="s">
        <v>132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95117</v>
      </c>
      <c r="CS8" s="644"/>
      <c r="CT8" s="644"/>
      <c r="CU8" s="644"/>
      <c r="CV8" s="644"/>
      <c r="CW8" s="644"/>
      <c r="CX8" s="644"/>
      <c r="CY8" s="645"/>
      <c r="CZ8" s="703">
        <v>8.3000000000000007</v>
      </c>
      <c r="DA8" s="703"/>
      <c r="DB8" s="703"/>
      <c r="DC8" s="703"/>
      <c r="DD8" s="649">
        <v>269</v>
      </c>
      <c r="DE8" s="644"/>
      <c r="DF8" s="644"/>
      <c r="DG8" s="644"/>
      <c r="DH8" s="644"/>
      <c r="DI8" s="644"/>
      <c r="DJ8" s="644"/>
      <c r="DK8" s="644"/>
      <c r="DL8" s="644"/>
      <c r="DM8" s="644"/>
      <c r="DN8" s="644"/>
      <c r="DO8" s="644"/>
      <c r="DP8" s="645"/>
      <c r="DQ8" s="649">
        <v>74744</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114</v>
      </c>
      <c r="S9" s="644"/>
      <c r="T9" s="644"/>
      <c r="U9" s="644"/>
      <c r="V9" s="644"/>
      <c r="W9" s="644"/>
      <c r="X9" s="644"/>
      <c r="Y9" s="645"/>
      <c r="Z9" s="703">
        <v>0</v>
      </c>
      <c r="AA9" s="703"/>
      <c r="AB9" s="703"/>
      <c r="AC9" s="703"/>
      <c r="AD9" s="704">
        <v>114</v>
      </c>
      <c r="AE9" s="704"/>
      <c r="AF9" s="704"/>
      <c r="AG9" s="704"/>
      <c r="AH9" s="704"/>
      <c r="AI9" s="704"/>
      <c r="AJ9" s="704"/>
      <c r="AK9" s="704"/>
      <c r="AL9" s="646">
        <v>0</v>
      </c>
      <c r="AM9" s="647"/>
      <c r="AN9" s="647"/>
      <c r="AO9" s="705"/>
      <c r="AP9" s="638" t="s">
        <v>233</v>
      </c>
      <c r="AQ9" s="639"/>
      <c r="AR9" s="639"/>
      <c r="AS9" s="639"/>
      <c r="AT9" s="639"/>
      <c r="AU9" s="639"/>
      <c r="AV9" s="639"/>
      <c r="AW9" s="639"/>
      <c r="AX9" s="639"/>
      <c r="AY9" s="639"/>
      <c r="AZ9" s="639"/>
      <c r="BA9" s="639"/>
      <c r="BB9" s="639"/>
      <c r="BC9" s="639"/>
      <c r="BD9" s="639"/>
      <c r="BE9" s="639"/>
      <c r="BF9" s="640"/>
      <c r="BG9" s="641">
        <v>9392</v>
      </c>
      <c r="BH9" s="644"/>
      <c r="BI9" s="644"/>
      <c r="BJ9" s="644"/>
      <c r="BK9" s="644"/>
      <c r="BL9" s="644"/>
      <c r="BM9" s="644"/>
      <c r="BN9" s="645"/>
      <c r="BO9" s="703">
        <v>25.9</v>
      </c>
      <c r="BP9" s="703"/>
      <c r="BQ9" s="703"/>
      <c r="BR9" s="703"/>
      <c r="BS9" s="649" t="s">
        <v>132</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103441</v>
      </c>
      <c r="CS9" s="644"/>
      <c r="CT9" s="644"/>
      <c r="CU9" s="644"/>
      <c r="CV9" s="644"/>
      <c r="CW9" s="644"/>
      <c r="CX9" s="644"/>
      <c r="CY9" s="645"/>
      <c r="CZ9" s="703">
        <v>9</v>
      </c>
      <c r="DA9" s="703"/>
      <c r="DB9" s="703"/>
      <c r="DC9" s="703"/>
      <c r="DD9" s="649">
        <v>2768</v>
      </c>
      <c r="DE9" s="644"/>
      <c r="DF9" s="644"/>
      <c r="DG9" s="644"/>
      <c r="DH9" s="644"/>
      <c r="DI9" s="644"/>
      <c r="DJ9" s="644"/>
      <c r="DK9" s="644"/>
      <c r="DL9" s="644"/>
      <c r="DM9" s="644"/>
      <c r="DN9" s="644"/>
      <c r="DO9" s="644"/>
      <c r="DP9" s="645"/>
      <c r="DQ9" s="649">
        <v>53383</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219</v>
      </c>
      <c r="AE10" s="704"/>
      <c r="AF10" s="704"/>
      <c r="AG10" s="704"/>
      <c r="AH10" s="704"/>
      <c r="AI10" s="704"/>
      <c r="AJ10" s="704"/>
      <c r="AK10" s="704"/>
      <c r="AL10" s="646" t="s">
        <v>132</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1565</v>
      </c>
      <c r="BH10" s="644"/>
      <c r="BI10" s="644"/>
      <c r="BJ10" s="644"/>
      <c r="BK10" s="644"/>
      <c r="BL10" s="644"/>
      <c r="BM10" s="644"/>
      <c r="BN10" s="645"/>
      <c r="BO10" s="703">
        <v>4.3</v>
      </c>
      <c r="BP10" s="703"/>
      <c r="BQ10" s="703"/>
      <c r="BR10" s="703"/>
      <c r="BS10" s="649" t="s">
        <v>132</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132</v>
      </c>
      <c r="CS10" s="644"/>
      <c r="CT10" s="644"/>
      <c r="CU10" s="644"/>
      <c r="CV10" s="644"/>
      <c r="CW10" s="644"/>
      <c r="CX10" s="644"/>
      <c r="CY10" s="645"/>
      <c r="CZ10" s="703" t="s">
        <v>132</v>
      </c>
      <c r="DA10" s="703"/>
      <c r="DB10" s="703"/>
      <c r="DC10" s="703"/>
      <c r="DD10" s="649" t="s">
        <v>132</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132</v>
      </c>
      <c r="AE11" s="704"/>
      <c r="AF11" s="704"/>
      <c r="AG11" s="704"/>
      <c r="AH11" s="704"/>
      <c r="AI11" s="704"/>
      <c r="AJ11" s="704"/>
      <c r="AK11" s="704"/>
      <c r="AL11" s="646" t="s">
        <v>132</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1814</v>
      </c>
      <c r="BH11" s="644"/>
      <c r="BI11" s="644"/>
      <c r="BJ11" s="644"/>
      <c r="BK11" s="644"/>
      <c r="BL11" s="644"/>
      <c r="BM11" s="644"/>
      <c r="BN11" s="645"/>
      <c r="BO11" s="703">
        <v>5</v>
      </c>
      <c r="BP11" s="703"/>
      <c r="BQ11" s="703"/>
      <c r="BR11" s="703"/>
      <c r="BS11" s="649" t="s">
        <v>132</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145315</v>
      </c>
      <c r="CS11" s="644"/>
      <c r="CT11" s="644"/>
      <c r="CU11" s="644"/>
      <c r="CV11" s="644"/>
      <c r="CW11" s="644"/>
      <c r="CX11" s="644"/>
      <c r="CY11" s="645"/>
      <c r="CZ11" s="703">
        <v>12.6</v>
      </c>
      <c r="DA11" s="703"/>
      <c r="DB11" s="703"/>
      <c r="DC11" s="703"/>
      <c r="DD11" s="649">
        <v>47692</v>
      </c>
      <c r="DE11" s="644"/>
      <c r="DF11" s="644"/>
      <c r="DG11" s="644"/>
      <c r="DH11" s="644"/>
      <c r="DI11" s="644"/>
      <c r="DJ11" s="644"/>
      <c r="DK11" s="644"/>
      <c r="DL11" s="644"/>
      <c r="DM11" s="644"/>
      <c r="DN11" s="644"/>
      <c r="DO11" s="644"/>
      <c r="DP11" s="645"/>
      <c r="DQ11" s="649">
        <v>76462</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7596</v>
      </c>
      <c r="S12" s="644"/>
      <c r="T12" s="644"/>
      <c r="U12" s="644"/>
      <c r="V12" s="644"/>
      <c r="W12" s="644"/>
      <c r="X12" s="644"/>
      <c r="Y12" s="645"/>
      <c r="Z12" s="703">
        <v>0.6</v>
      </c>
      <c r="AA12" s="703"/>
      <c r="AB12" s="703"/>
      <c r="AC12" s="703"/>
      <c r="AD12" s="704">
        <v>7596</v>
      </c>
      <c r="AE12" s="704"/>
      <c r="AF12" s="704"/>
      <c r="AG12" s="704"/>
      <c r="AH12" s="704"/>
      <c r="AI12" s="704"/>
      <c r="AJ12" s="704"/>
      <c r="AK12" s="704"/>
      <c r="AL12" s="646">
        <v>1.8</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18761</v>
      </c>
      <c r="BH12" s="644"/>
      <c r="BI12" s="644"/>
      <c r="BJ12" s="644"/>
      <c r="BK12" s="644"/>
      <c r="BL12" s="644"/>
      <c r="BM12" s="644"/>
      <c r="BN12" s="645"/>
      <c r="BO12" s="703">
        <v>51.8</v>
      </c>
      <c r="BP12" s="703"/>
      <c r="BQ12" s="703"/>
      <c r="BR12" s="703"/>
      <c r="BS12" s="649" t="s">
        <v>132</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34224</v>
      </c>
      <c r="CS12" s="644"/>
      <c r="CT12" s="644"/>
      <c r="CU12" s="644"/>
      <c r="CV12" s="644"/>
      <c r="CW12" s="644"/>
      <c r="CX12" s="644"/>
      <c r="CY12" s="645"/>
      <c r="CZ12" s="703">
        <v>3</v>
      </c>
      <c r="DA12" s="703"/>
      <c r="DB12" s="703"/>
      <c r="DC12" s="703"/>
      <c r="DD12" s="649">
        <v>11038</v>
      </c>
      <c r="DE12" s="644"/>
      <c r="DF12" s="644"/>
      <c r="DG12" s="644"/>
      <c r="DH12" s="644"/>
      <c r="DI12" s="644"/>
      <c r="DJ12" s="644"/>
      <c r="DK12" s="644"/>
      <c r="DL12" s="644"/>
      <c r="DM12" s="644"/>
      <c r="DN12" s="644"/>
      <c r="DO12" s="644"/>
      <c r="DP12" s="645"/>
      <c r="DQ12" s="649">
        <v>21944</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132</v>
      </c>
      <c r="AA13" s="703"/>
      <c r="AB13" s="703"/>
      <c r="AC13" s="703"/>
      <c r="AD13" s="704" t="s">
        <v>132</v>
      </c>
      <c r="AE13" s="704"/>
      <c r="AF13" s="704"/>
      <c r="AG13" s="704"/>
      <c r="AH13" s="704"/>
      <c r="AI13" s="704"/>
      <c r="AJ13" s="704"/>
      <c r="AK13" s="704"/>
      <c r="AL13" s="646" t="s">
        <v>132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18761</v>
      </c>
      <c r="BH13" s="644"/>
      <c r="BI13" s="644"/>
      <c r="BJ13" s="644"/>
      <c r="BK13" s="644"/>
      <c r="BL13" s="644"/>
      <c r="BM13" s="644"/>
      <c r="BN13" s="645"/>
      <c r="BO13" s="703">
        <v>51.8</v>
      </c>
      <c r="BP13" s="703"/>
      <c r="BQ13" s="703"/>
      <c r="BR13" s="703"/>
      <c r="BS13" s="649" t="s">
        <v>132</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163823</v>
      </c>
      <c r="CS13" s="644"/>
      <c r="CT13" s="644"/>
      <c r="CU13" s="644"/>
      <c r="CV13" s="644"/>
      <c r="CW13" s="644"/>
      <c r="CX13" s="644"/>
      <c r="CY13" s="645"/>
      <c r="CZ13" s="703">
        <v>14.2</v>
      </c>
      <c r="DA13" s="703"/>
      <c r="DB13" s="703"/>
      <c r="DC13" s="703"/>
      <c r="DD13" s="649">
        <v>123950</v>
      </c>
      <c r="DE13" s="644"/>
      <c r="DF13" s="644"/>
      <c r="DG13" s="644"/>
      <c r="DH13" s="644"/>
      <c r="DI13" s="644"/>
      <c r="DJ13" s="644"/>
      <c r="DK13" s="644"/>
      <c r="DL13" s="644"/>
      <c r="DM13" s="644"/>
      <c r="DN13" s="644"/>
      <c r="DO13" s="644"/>
      <c r="DP13" s="645"/>
      <c r="DQ13" s="649">
        <v>105397</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219</v>
      </c>
      <c r="AA14" s="703"/>
      <c r="AB14" s="703"/>
      <c r="AC14" s="703"/>
      <c r="AD14" s="704" t="s">
        <v>132</v>
      </c>
      <c r="AE14" s="704"/>
      <c r="AF14" s="704"/>
      <c r="AG14" s="704"/>
      <c r="AH14" s="704"/>
      <c r="AI14" s="704"/>
      <c r="AJ14" s="704"/>
      <c r="AK14" s="704"/>
      <c r="AL14" s="646" t="s">
        <v>132</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1105</v>
      </c>
      <c r="BH14" s="644"/>
      <c r="BI14" s="644"/>
      <c r="BJ14" s="644"/>
      <c r="BK14" s="644"/>
      <c r="BL14" s="644"/>
      <c r="BM14" s="644"/>
      <c r="BN14" s="645"/>
      <c r="BO14" s="703">
        <v>3.1</v>
      </c>
      <c r="BP14" s="703"/>
      <c r="BQ14" s="703"/>
      <c r="BR14" s="703"/>
      <c r="BS14" s="649" t="s">
        <v>249</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20839</v>
      </c>
      <c r="CS14" s="644"/>
      <c r="CT14" s="644"/>
      <c r="CU14" s="644"/>
      <c r="CV14" s="644"/>
      <c r="CW14" s="644"/>
      <c r="CX14" s="644"/>
      <c r="CY14" s="645"/>
      <c r="CZ14" s="703">
        <v>1.8</v>
      </c>
      <c r="DA14" s="703"/>
      <c r="DB14" s="703"/>
      <c r="DC14" s="703"/>
      <c r="DD14" s="649">
        <v>93</v>
      </c>
      <c r="DE14" s="644"/>
      <c r="DF14" s="644"/>
      <c r="DG14" s="644"/>
      <c r="DH14" s="644"/>
      <c r="DI14" s="644"/>
      <c r="DJ14" s="644"/>
      <c r="DK14" s="644"/>
      <c r="DL14" s="644"/>
      <c r="DM14" s="644"/>
      <c r="DN14" s="644"/>
      <c r="DO14" s="644"/>
      <c r="DP14" s="645"/>
      <c r="DQ14" s="649">
        <v>13982</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1169</v>
      </c>
      <c r="S15" s="644"/>
      <c r="T15" s="644"/>
      <c r="U15" s="644"/>
      <c r="V15" s="644"/>
      <c r="W15" s="644"/>
      <c r="X15" s="644"/>
      <c r="Y15" s="645"/>
      <c r="Z15" s="703">
        <v>0.1</v>
      </c>
      <c r="AA15" s="703"/>
      <c r="AB15" s="703"/>
      <c r="AC15" s="703"/>
      <c r="AD15" s="704">
        <v>1169</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1945</v>
      </c>
      <c r="BH15" s="644"/>
      <c r="BI15" s="644"/>
      <c r="BJ15" s="644"/>
      <c r="BK15" s="644"/>
      <c r="BL15" s="644"/>
      <c r="BM15" s="644"/>
      <c r="BN15" s="645"/>
      <c r="BO15" s="703">
        <v>5.4</v>
      </c>
      <c r="BP15" s="703"/>
      <c r="BQ15" s="703"/>
      <c r="BR15" s="703"/>
      <c r="BS15" s="649" t="s">
        <v>132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112755</v>
      </c>
      <c r="CS15" s="644"/>
      <c r="CT15" s="644"/>
      <c r="CU15" s="644"/>
      <c r="CV15" s="644"/>
      <c r="CW15" s="644"/>
      <c r="CX15" s="644"/>
      <c r="CY15" s="645"/>
      <c r="CZ15" s="703">
        <v>9.8000000000000007</v>
      </c>
      <c r="DA15" s="703"/>
      <c r="DB15" s="703"/>
      <c r="DC15" s="703"/>
      <c r="DD15" s="649">
        <v>29736</v>
      </c>
      <c r="DE15" s="644"/>
      <c r="DF15" s="644"/>
      <c r="DG15" s="644"/>
      <c r="DH15" s="644"/>
      <c r="DI15" s="644"/>
      <c r="DJ15" s="644"/>
      <c r="DK15" s="644"/>
      <c r="DL15" s="644"/>
      <c r="DM15" s="644"/>
      <c r="DN15" s="644"/>
      <c r="DO15" s="644"/>
      <c r="DP15" s="645"/>
      <c r="DQ15" s="649">
        <v>67943</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132</v>
      </c>
      <c r="AE16" s="704"/>
      <c r="AF16" s="704"/>
      <c r="AG16" s="704"/>
      <c r="AH16" s="704"/>
      <c r="AI16" s="704"/>
      <c r="AJ16" s="704"/>
      <c r="AK16" s="704"/>
      <c r="AL16" s="646" t="s">
        <v>132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219</v>
      </c>
      <c r="CS16" s="644"/>
      <c r="CT16" s="644"/>
      <c r="CU16" s="644"/>
      <c r="CV16" s="644"/>
      <c r="CW16" s="644"/>
      <c r="CX16" s="644"/>
      <c r="CY16" s="645"/>
      <c r="CZ16" s="703" t="s">
        <v>132</v>
      </c>
      <c r="DA16" s="703"/>
      <c r="DB16" s="703"/>
      <c r="DC16" s="703"/>
      <c r="DD16" s="649" t="s">
        <v>132</v>
      </c>
      <c r="DE16" s="644"/>
      <c r="DF16" s="644"/>
      <c r="DG16" s="644"/>
      <c r="DH16" s="644"/>
      <c r="DI16" s="644"/>
      <c r="DJ16" s="644"/>
      <c r="DK16" s="644"/>
      <c r="DL16" s="644"/>
      <c r="DM16" s="644"/>
      <c r="DN16" s="644"/>
      <c r="DO16" s="644"/>
      <c r="DP16" s="645"/>
      <c r="DQ16" s="649" t="s">
        <v>132</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12</v>
      </c>
      <c r="S17" s="644"/>
      <c r="T17" s="644"/>
      <c r="U17" s="644"/>
      <c r="V17" s="644"/>
      <c r="W17" s="644"/>
      <c r="X17" s="644"/>
      <c r="Y17" s="645"/>
      <c r="Z17" s="703">
        <v>0</v>
      </c>
      <c r="AA17" s="703"/>
      <c r="AB17" s="703"/>
      <c r="AC17" s="703"/>
      <c r="AD17" s="704">
        <v>12</v>
      </c>
      <c r="AE17" s="704"/>
      <c r="AF17" s="704"/>
      <c r="AG17" s="704"/>
      <c r="AH17" s="704"/>
      <c r="AI17" s="704"/>
      <c r="AJ17" s="704"/>
      <c r="AK17" s="704"/>
      <c r="AL17" s="646">
        <v>0</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249</v>
      </c>
      <c r="BP17" s="703"/>
      <c r="BQ17" s="703"/>
      <c r="BR17" s="703"/>
      <c r="BS17" s="649" t="s">
        <v>132</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111130</v>
      </c>
      <c r="CS17" s="644"/>
      <c r="CT17" s="644"/>
      <c r="CU17" s="644"/>
      <c r="CV17" s="644"/>
      <c r="CW17" s="644"/>
      <c r="CX17" s="644"/>
      <c r="CY17" s="645"/>
      <c r="CZ17" s="703">
        <v>9.6999999999999993</v>
      </c>
      <c r="DA17" s="703"/>
      <c r="DB17" s="703"/>
      <c r="DC17" s="703"/>
      <c r="DD17" s="649" t="s">
        <v>132</v>
      </c>
      <c r="DE17" s="644"/>
      <c r="DF17" s="644"/>
      <c r="DG17" s="644"/>
      <c r="DH17" s="644"/>
      <c r="DI17" s="644"/>
      <c r="DJ17" s="644"/>
      <c r="DK17" s="644"/>
      <c r="DL17" s="644"/>
      <c r="DM17" s="644"/>
      <c r="DN17" s="644"/>
      <c r="DO17" s="644"/>
      <c r="DP17" s="645"/>
      <c r="DQ17" s="649">
        <v>111130</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589397</v>
      </c>
      <c r="S18" s="644"/>
      <c r="T18" s="644"/>
      <c r="U18" s="644"/>
      <c r="V18" s="644"/>
      <c r="W18" s="644"/>
      <c r="X18" s="644"/>
      <c r="Y18" s="645"/>
      <c r="Z18" s="703">
        <v>46</v>
      </c>
      <c r="AA18" s="703"/>
      <c r="AB18" s="703"/>
      <c r="AC18" s="703"/>
      <c r="AD18" s="704">
        <v>375925</v>
      </c>
      <c r="AE18" s="704"/>
      <c r="AF18" s="704"/>
      <c r="AG18" s="704"/>
      <c r="AH18" s="704"/>
      <c r="AI18" s="704"/>
      <c r="AJ18" s="704"/>
      <c r="AK18" s="704"/>
      <c r="AL18" s="646">
        <v>88</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132</v>
      </c>
      <c r="BP18" s="703"/>
      <c r="BQ18" s="703"/>
      <c r="BR18" s="703"/>
      <c r="BS18" s="649" t="s">
        <v>132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v>2880</v>
      </c>
      <c r="CS18" s="644"/>
      <c r="CT18" s="644"/>
      <c r="CU18" s="644"/>
      <c r="CV18" s="644"/>
      <c r="CW18" s="644"/>
      <c r="CX18" s="644"/>
      <c r="CY18" s="645"/>
      <c r="CZ18" s="703">
        <v>0.3</v>
      </c>
      <c r="DA18" s="703"/>
      <c r="DB18" s="703"/>
      <c r="DC18" s="703"/>
      <c r="DD18" s="649" t="s">
        <v>219</v>
      </c>
      <c r="DE18" s="644"/>
      <c r="DF18" s="644"/>
      <c r="DG18" s="644"/>
      <c r="DH18" s="644"/>
      <c r="DI18" s="644"/>
      <c r="DJ18" s="644"/>
      <c r="DK18" s="644"/>
      <c r="DL18" s="644"/>
      <c r="DM18" s="644"/>
      <c r="DN18" s="644"/>
      <c r="DO18" s="644"/>
      <c r="DP18" s="645"/>
      <c r="DQ18" s="649" t="s">
        <v>219</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375925</v>
      </c>
      <c r="S19" s="644"/>
      <c r="T19" s="644"/>
      <c r="U19" s="644"/>
      <c r="V19" s="644"/>
      <c r="W19" s="644"/>
      <c r="X19" s="644"/>
      <c r="Y19" s="645"/>
      <c r="Z19" s="703">
        <v>29.3</v>
      </c>
      <c r="AA19" s="703"/>
      <c r="AB19" s="703"/>
      <c r="AC19" s="703"/>
      <c r="AD19" s="704">
        <v>375925</v>
      </c>
      <c r="AE19" s="704"/>
      <c r="AF19" s="704"/>
      <c r="AG19" s="704"/>
      <c r="AH19" s="704"/>
      <c r="AI19" s="704"/>
      <c r="AJ19" s="704"/>
      <c r="AK19" s="704"/>
      <c r="AL19" s="646">
        <v>88</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1134</v>
      </c>
      <c r="BH19" s="644"/>
      <c r="BI19" s="644"/>
      <c r="BJ19" s="644"/>
      <c r="BK19" s="644"/>
      <c r="BL19" s="644"/>
      <c r="BM19" s="644"/>
      <c r="BN19" s="645"/>
      <c r="BO19" s="703">
        <v>3.1</v>
      </c>
      <c r="BP19" s="703"/>
      <c r="BQ19" s="703"/>
      <c r="BR19" s="703"/>
      <c r="BS19" s="649" t="s">
        <v>132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213472</v>
      </c>
      <c r="S20" s="644"/>
      <c r="T20" s="644"/>
      <c r="U20" s="644"/>
      <c r="V20" s="644"/>
      <c r="W20" s="644"/>
      <c r="X20" s="644"/>
      <c r="Y20" s="645"/>
      <c r="Z20" s="703">
        <v>16.7</v>
      </c>
      <c r="AA20" s="703"/>
      <c r="AB20" s="703"/>
      <c r="AC20" s="703"/>
      <c r="AD20" s="704" t="s">
        <v>132</v>
      </c>
      <c r="AE20" s="704"/>
      <c r="AF20" s="704"/>
      <c r="AG20" s="704"/>
      <c r="AH20" s="704"/>
      <c r="AI20" s="704"/>
      <c r="AJ20" s="704"/>
      <c r="AK20" s="704"/>
      <c r="AL20" s="646" t="s">
        <v>219</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1134</v>
      </c>
      <c r="BH20" s="644"/>
      <c r="BI20" s="644"/>
      <c r="BJ20" s="644"/>
      <c r="BK20" s="644"/>
      <c r="BL20" s="644"/>
      <c r="BM20" s="644"/>
      <c r="BN20" s="645"/>
      <c r="BO20" s="703">
        <v>3.1</v>
      </c>
      <c r="BP20" s="703"/>
      <c r="BQ20" s="703"/>
      <c r="BR20" s="703"/>
      <c r="BS20" s="649" t="s">
        <v>132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1150271</v>
      </c>
      <c r="CS20" s="644"/>
      <c r="CT20" s="644"/>
      <c r="CU20" s="644"/>
      <c r="CV20" s="644"/>
      <c r="CW20" s="644"/>
      <c r="CX20" s="644"/>
      <c r="CY20" s="645"/>
      <c r="CZ20" s="703">
        <v>100</v>
      </c>
      <c r="DA20" s="703"/>
      <c r="DB20" s="703"/>
      <c r="DC20" s="703"/>
      <c r="DD20" s="649">
        <v>220719</v>
      </c>
      <c r="DE20" s="644"/>
      <c r="DF20" s="644"/>
      <c r="DG20" s="644"/>
      <c r="DH20" s="644"/>
      <c r="DI20" s="644"/>
      <c r="DJ20" s="644"/>
      <c r="DK20" s="644"/>
      <c r="DL20" s="644"/>
      <c r="DM20" s="644"/>
      <c r="DN20" s="644"/>
      <c r="DO20" s="644"/>
      <c r="DP20" s="645"/>
      <c r="DQ20" s="649">
        <v>833720</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132</v>
      </c>
      <c r="AA21" s="703"/>
      <c r="AB21" s="703"/>
      <c r="AC21" s="703"/>
      <c r="AD21" s="704" t="s">
        <v>132</v>
      </c>
      <c r="AE21" s="704"/>
      <c r="AF21" s="704"/>
      <c r="AG21" s="704"/>
      <c r="AH21" s="704"/>
      <c r="AI21" s="704"/>
      <c r="AJ21" s="704"/>
      <c r="AK21" s="704"/>
      <c r="AL21" s="646" t="s">
        <v>132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1134</v>
      </c>
      <c r="BH21" s="644"/>
      <c r="BI21" s="644"/>
      <c r="BJ21" s="644"/>
      <c r="BK21" s="644"/>
      <c r="BL21" s="644"/>
      <c r="BM21" s="644"/>
      <c r="BN21" s="645"/>
      <c r="BO21" s="703">
        <v>3.1</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638926</v>
      </c>
      <c r="S22" s="644"/>
      <c r="T22" s="644"/>
      <c r="U22" s="644"/>
      <c r="V22" s="644"/>
      <c r="W22" s="644"/>
      <c r="X22" s="644"/>
      <c r="Y22" s="645"/>
      <c r="Z22" s="703">
        <v>49.8</v>
      </c>
      <c r="AA22" s="703"/>
      <c r="AB22" s="703"/>
      <c r="AC22" s="703"/>
      <c r="AD22" s="704">
        <v>425454</v>
      </c>
      <c r="AE22" s="704"/>
      <c r="AF22" s="704"/>
      <c r="AG22" s="704"/>
      <c r="AH22" s="704"/>
      <c r="AI22" s="704"/>
      <c r="AJ22" s="704"/>
      <c r="AK22" s="704"/>
      <c r="AL22" s="646">
        <v>99.6</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249</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t="s">
        <v>132</v>
      </c>
      <c r="S23" s="644"/>
      <c r="T23" s="644"/>
      <c r="U23" s="644"/>
      <c r="V23" s="644"/>
      <c r="W23" s="644"/>
      <c r="X23" s="644"/>
      <c r="Y23" s="645"/>
      <c r="Z23" s="703" t="s">
        <v>132</v>
      </c>
      <c r="AA23" s="703"/>
      <c r="AB23" s="703"/>
      <c r="AC23" s="703"/>
      <c r="AD23" s="704" t="s">
        <v>132</v>
      </c>
      <c r="AE23" s="704"/>
      <c r="AF23" s="704"/>
      <c r="AG23" s="704"/>
      <c r="AH23" s="704"/>
      <c r="AI23" s="704"/>
      <c r="AJ23" s="704"/>
      <c r="AK23" s="704"/>
      <c r="AL23" s="646" t="s">
        <v>249</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132</v>
      </c>
      <c r="BP23" s="703"/>
      <c r="BQ23" s="703"/>
      <c r="BR23" s="703"/>
      <c r="BS23" s="649" t="s">
        <v>132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6824</v>
      </c>
      <c r="S24" s="644"/>
      <c r="T24" s="644"/>
      <c r="U24" s="644"/>
      <c r="V24" s="644"/>
      <c r="W24" s="644"/>
      <c r="X24" s="644"/>
      <c r="Y24" s="645"/>
      <c r="Z24" s="703">
        <v>0.5</v>
      </c>
      <c r="AA24" s="703"/>
      <c r="AB24" s="703"/>
      <c r="AC24" s="703"/>
      <c r="AD24" s="704" t="s">
        <v>132</v>
      </c>
      <c r="AE24" s="704"/>
      <c r="AF24" s="704"/>
      <c r="AG24" s="704"/>
      <c r="AH24" s="704"/>
      <c r="AI24" s="704"/>
      <c r="AJ24" s="704"/>
      <c r="AK24" s="704"/>
      <c r="AL24" s="646" t="s">
        <v>219</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306496</v>
      </c>
      <c r="CS24" s="707"/>
      <c r="CT24" s="707"/>
      <c r="CU24" s="707"/>
      <c r="CV24" s="707"/>
      <c r="CW24" s="707"/>
      <c r="CX24" s="707"/>
      <c r="CY24" s="753"/>
      <c r="CZ24" s="754">
        <v>26.6</v>
      </c>
      <c r="DA24" s="723"/>
      <c r="DB24" s="723"/>
      <c r="DC24" s="757"/>
      <c r="DD24" s="752">
        <v>269474</v>
      </c>
      <c r="DE24" s="707"/>
      <c r="DF24" s="707"/>
      <c r="DG24" s="707"/>
      <c r="DH24" s="707"/>
      <c r="DI24" s="707"/>
      <c r="DJ24" s="707"/>
      <c r="DK24" s="753"/>
      <c r="DL24" s="752">
        <v>246908</v>
      </c>
      <c r="DM24" s="707"/>
      <c r="DN24" s="707"/>
      <c r="DO24" s="707"/>
      <c r="DP24" s="707"/>
      <c r="DQ24" s="707"/>
      <c r="DR24" s="707"/>
      <c r="DS24" s="707"/>
      <c r="DT24" s="707"/>
      <c r="DU24" s="707"/>
      <c r="DV24" s="753"/>
      <c r="DW24" s="754">
        <v>55.7</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60437</v>
      </c>
      <c r="S25" s="644"/>
      <c r="T25" s="644"/>
      <c r="U25" s="644"/>
      <c r="V25" s="644"/>
      <c r="W25" s="644"/>
      <c r="X25" s="644"/>
      <c r="Y25" s="645"/>
      <c r="Z25" s="703">
        <v>4.7</v>
      </c>
      <c r="AA25" s="703"/>
      <c r="AB25" s="703"/>
      <c r="AC25" s="703"/>
      <c r="AD25" s="704">
        <v>360</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132</v>
      </c>
      <c r="BP25" s="703"/>
      <c r="BQ25" s="703"/>
      <c r="BR25" s="703"/>
      <c r="BS25" s="649" t="s">
        <v>132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175504</v>
      </c>
      <c r="CS25" s="642"/>
      <c r="CT25" s="642"/>
      <c r="CU25" s="642"/>
      <c r="CV25" s="642"/>
      <c r="CW25" s="642"/>
      <c r="CX25" s="642"/>
      <c r="CY25" s="643"/>
      <c r="CZ25" s="646">
        <v>15.3</v>
      </c>
      <c r="DA25" s="675"/>
      <c r="DB25" s="675"/>
      <c r="DC25" s="676"/>
      <c r="DD25" s="649">
        <v>152925</v>
      </c>
      <c r="DE25" s="642"/>
      <c r="DF25" s="642"/>
      <c r="DG25" s="642"/>
      <c r="DH25" s="642"/>
      <c r="DI25" s="642"/>
      <c r="DJ25" s="642"/>
      <c r="DK25" s="643"/>
      <c r="DL25" s="649">
        <v>142359</v>
      </c>
      <c r="DM25" s="642"/>
      <c r="DN25" s="642"/>
      <c r="DO25" s="642"/>
      <c r="DP25" s="642"/>
      <c r="DQ25" s="642"/>
      <c r="DR25" s="642"/>
      <c r="DS25" s="642"/>
      <c r="DT25" s="642"/>
      <c r="DU25" s="642"/>
      <c r="DV25" s="643"/>
      <c r="DW25" s="646">
        <v>32.1</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2187</v>
      </c>
      <c r="S26" s="644"/>
      <c r="T26" s="644"/>
      <c r="U26" s="644"/>
      <c r="V26" s="644"/>
      <c r="W26" s="644"/>
      <c r="X26" s="644"/>
      <c r="Y26" s="645"/>
      <c r="Z26" s="703">
        <v>0.2</v>
      </c>
      <c r="AA26" s="703"/>
      <c r="AB26" s="703"/>
      <c r="AC26" s="703"/>
      <c r="AD26" s="704" t="s">
        <v>132</v>
      </c>
      <c r="AE26" s="704"/>
      <c r="AF26" s="704"/>
      <c r="AG26" s="704"/>
      <c r="AH26" s="704"/>
      <c r="AI26" s="704"/>
      <c r="AJ26" s="704"/>
      <c r="AK26" s="704"/>
      <c r="AL26" s="646" t="s">
        <v>132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132</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89461</v>
      </c>
      <c r="CS26" s="644"/>
      <c r="CT26" s="644"/>
      <c r="CU26" s="644"/>
      <c r="CV26" s="644"/>
      <c r="CW26" s="644"/>
      <c r="CX26" s="644"/>
      <c r="CY26" s="645"/>
      <c r="CZ26" s="646">
        <v>7.8</v>
      </c>
      <c r="DA26" s="675"/>
      <c r="DB26" s="675"/>
      <c r="DC26" s="676"/>
      <c r="DD26" s="649">
        <v>78915</v>
      </c>
      <c r="DE26" s="644"/>
      <c r="DF26" s="644"/>
      <c r="DG26" s="644"/>
      <c r="DH26" s="644"/>
      <c r="DI26" s="644"/>
      <c r="DJ26" s="644"/>
      <c r="DK26" s="645"/>
      <c r="DL26" s="649" t="s">
        <v>219</v>
      </c>
      <c r="DM26" s="644"/>
      <c r="DN26" s="644"/>
      <c r="DO26" s="644"/>
      <c r="DP26" s="644"/>
      <c r="DQ26" s="644"/>
      <c r="DR26" s="644"/>
      <c r="DS26" s="644"/>
      <c r="DT26" s="644"/>
      <c r="DU26" s="644"/>
      <c r="DV26" s="645"/>
      <c r="DW26" s="646" t="s">
        <v>219</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86823</v>
      </c>
      <c r="S27" s="644"/>
      <c r="T27" s="644"/>
      <c r="U27" s="644"/>
      <c r="V27" s="644"/>
      <c r="W27" s="644"/>
      <c r="X27" s="644"/>
      <c r="Y27" s="645"/>
      <c r="Z27" s="703">
        <v>6.8</v>
      </c>
      <c r="AA27" s="703"/>
      <c r="AB27" s="703"/>
      <c r="AC27" s="703"/>
      <c r="AD27" s="704" t="s">
        <v>132</v>
      </c>
      <c r="AE27" s="704"/>
      <c r="AF27" s="704"/>
      <c r="AG27" s="704"/>
      <c r="AH27" s="704"/>
      <c r="AI27" s="704"/>
      <c r="AJ27" s="704"/>
      <c r="AK27" s="704"/>
      <c r="AL27" s="646" t="s">
        <v>132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36202</v>
      </c>
      <c r="BH27" s="644"/>
      <c r="BI27" s="644"/>
      <c r="BJ27" s="644"/>
      <c r="BK27" s="644"/>
      <c r="BL27" s="644"/>
      <c r="BM27" s="644"/>
      <c r="BN27" s="645"/>
      <c r="BO27" s="703">
        <v>100</v>
      </c>
      <c r="BP27" s="703"/>
      <c r="BQ27" s="703"/>
      <c r="BR27" s="703"/>
      <c r="BS27" s="649" t="s">
        <v>249</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21002</v>
      </c>
      <c r="CS27" s="642"/>
      <c r="CT27" s="642"/>
      <c r="CU27" s="642"/>
      <c r="CV27" s="642"/>
      <c r="CW27" s="642"/>
      <c r="CX27" s="642"/>
      <c r="CY27" s="643"/>
      <c r="CZ27" s="646">
        <v>1.8</v>
      </c>
      <c r="DA27" s="675"/>
      <c r="DB27" s="675"/>
      <c r="DC27" s="676"/>
      <c r="DD27" s="649">
        <v>6559</v>
      </c>
      <c r="DE27" s="642"/>
      <c r="DF27" s="642"/>
      <c r="DG27" s="642"/>
      <c r="DH27" s="642"/>
      <c r="DI27" s="642"/>
      <c r="DJ27" s="642"/>
      <c r="DK27" s="643"/>
      <c r="DL27" s="649">
        <v>6559</v>
      </c>
      <c r="DM27" s="642"/>
      <c r="DN27" s="642"/>
      <c r="DO27" s="642"/>
      <c r="DP27" s="642"/>
      <c r="DQ27" s="642"/>
      <c r="DR27" s="642"/>
      <c r="DS27" s="642"/>
      <c r="DT27" s="642"/>
      <c r="DU27" s="642"/>
      <c r="DV27" s="643"/>
      <c r="DW27" s="646">
        <v>1.5</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219</v>
      </c>
      <c r="S28" s="644"/>
      <c r="T28" s="644"/>
      <c r="U28" s="644"/>
      <c r="V28" s="644"/>
      <c r="W28" s="644"/>
      <c r="X28" s="644"/>
      <c r="Y28" s="645"/>
      <c r="Z28" s="703" t="s">
        <v>132</v>
      </c>
      <c r="AA28" s="703"/>
      <c r="AB28" s="703"/>
      <c r="AC28" s="703"/>
      <c r="AD28" s="704" t="s">
        <v>132</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109990</v>
      </c>
      <c r="CS28" s="644"/>
      <c r="CT28" s="644"/>
      <c r="CU28" s="644"/>
      <c r="CV28" s="644"/>
      <c r="CW28" s="644"/>
      <c r="CX28" s="644"/>
      <c r="CY28" s="645"/>
      <c r="CZ28" s="646">
        <v>9.6</v>
      </c>
      <c r="DA28" s="675"/>
      <c r="DB28" s="675"/>
      <c r="DC28" s="676"/>
      <c r="DD28" s="649">
        <v>109990</v>
      </c>
      <c r="DE28" s="644"/>
      <c r="DF28" s="644"/>
      <c r="DG28" s="644"/>
      <c r="DH28" s="644"/>
      <c r="DI28" s="644"/>
      <c r="DJ28" s="644"/>
      <c r="DK28" s="645"/>
      <c r="DL28" s="649">
        <v>97990</v>
      </c>
      <c r="DM28" s="644"/>
      <c r="DN28" s="644"/>
      <c r="DO28" s="644"/>
      <c r="DP28" s="644"/>
      <c r="DQ28" s="644"/>
      <c r="DR28" s="644"/>
      <c r="DS28" s="644"/>
      <c r="DT28" s="644"/>
      <c r="DU28" s="644"/>
      <c r="DV28" s="645"/>
      <c r="DW28" s="646">
        <v>22.1</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66413</v>
      </c>
      <c r="S29" s="644"/>
      <c r="T29" s="644"/>
      <c r="U29" s="644"/>
      <c r="V29" s="644"/>
      <c r="W29" s="644"/>
      <c r="X29" s="644"/>
      <c r="Y29" s="645"/>
      <c r="Z29" s="703">
        <v>5.2</v>
      </c>
      <c r="AA29" s="703"/>
      <c r="AB29" s="703"/>
      <c r="AC29" s="703"/>
      <c r="AD29" s="704" t="s">
        <v>132</v>
      </c>
      <c r="AE29" s="704"/>
      <c r="AF29" s="704"/>
      <c r="AG29" s="704"/>
      <c r="AH29" s="704"/>
      <c r="AI29" s="704"/>
      <c r="AJ29" s="704"/>
      <c r="AK29" s="704"/>
      <c r="AL29" s="646" t="s">
        <v>132</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109990</v>
      </c>
      <c r="CS29" s="642"/>
      <c r="CT29" s="642"/>
      <c r="CU29" s="642"/>
      <c r="CV29" s="642"/>
      <c r="CW29" s="642"/>
      <c r="CX29" s="642"/>
      <c r="CY29" s="643"/>
      <c r="CZ29" s="646">
        <v>9.6</v>
      </c>
      <c r="DA29" s="675"/>
      <c r="DB29" s="675"/>
      <c r="DC29" s="676"/>
      <c r="DD29" s="649">
        <v>109990</v>
      </c>
      <c r="DE29" s="642"/>
      <c r="DF29" s="642"/>
      <c r="DG29" s="642"/>
      <c r="DH29" s="642"/>
      <c r="DI29" s="642"/>
      <c r="DJ29" s="642"/>
      <c r="DK29" s="643"/>
      <c r="DL29" s="649">
        <v>97990</v>
      </c>
      <c r="DM29" s="642"/>
      <c r="DN29" s="642"/>
      <c r="DO29" s="642"/>
      <c r="DP29" s="642"/>
      <c r="DQ29" s="642"/>
      <c r="DR29" s="642"/>
      <c r="DS29" s="642"/>
      <c r="DT29" s="642"/>
      <c r="DU29" s="642"/>
      <c r="DV29" s="643"/>
      <c r="DW29" s="646">
        <v>22.1</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2194</v>
      </c>
      <c r="S30" s="644"/>
      <c r="T30" s="644"/>
      <c r="U30" s="644"/>
      <c r="V30" s="644"/>
      <c r="W30" s="644"/>
      <c r="X30" s="644"/>
      <c r="Y30" s="645"/>
      <c r="Z30" s="703">
        <v>0.2</v>
      </c>
      <c r="AA30" s="703"/>
      <c r="AB30" s="703"/>
      <c r="AC30" s="703"/>
      <c r="AD30" s="704">
        <v>1471</v>
      </c>
      <c r="AE30" s="704"/>
      <c r="AF30" s="704"/>
      <c r="AG30" s="704"/>
      <c r="AH30" s="704"/>
      <c r="AI30" s="704"/>
      <c r="AJ30" s="704"/>
      <c r="AK30" s="704"/>
      <c r="AL30" s="646">
        <v>0.3</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99.6</v>
      </c>
      <c r="BH30" s="722"/>
      <c r="BI30" s="722"/>
      <c r="BJ30" s="722"/>
      <c r="BK30" s="722"/>
      <c r="BL30" s="722"/>
      <c r="BM30" s="723">
        <v>99.6</v>
      </c>
      <c r="BN30" s="722"/>
      <c r="BO30" s="722"/>
      <c r="BP30" s="722"/>
      <c r="BQ30" s="724"/>
      <c r="BR30" s="721">
        <v>100</v>
      </c>
      <c r="BS30" s="722"/>
      <c r="BT30" s="722"/>
      <c r="BU30" s="722"/>
      <c r="BV30" s="722"/>
      <c r="BW30" s="722"/>
      <c r="BX30" s="723">
        <v>100</v>
      </c>
      <c r="BY30" s="722"/>
      <c r="BZ30" s="722"/>
      <c r="CA30" s="722"/>
      <c r="CB30" s="724"/>
      <c r="CD30" s="727"/>
      <c r="CE30" s="728"/>
      <c r="CF30" s="685" t="s">
        <v>303</v>
      </c>
      <c r="CG30" s="682"/>
      <c r="CH30" s="682"/>
      <c r="CI30" s="682"/>
      <c r="CJ30" s="682"/>
      <c r="CK30" s="682"/>
      <c r="CL30" s="682"/>
      <c r="CM30" s="682"/>
      <c r="CN30" s="682"/>
      <c r="CO30" s="682"/>
      <c r="CP30" s="682"/>
      <c r="CQ30" s="683"/>
      <c r="CR30" s="641">
        <v>104299</v>
      </c>
      <c r="CS30" s="644"/>
      <c r="CT30" s="644"/>
      <c r="CU30" s="644"/>
      <c r="CV30" s="644"/>
      <c r="CW30" s="644"/>
      <c r="CX30" s="644"/>
      <c r="CY30" s="645"/>
      <c r="CZ30" s="646">
        <v>9.1</v>
      </c>
      <c r="DA30" s="675"/>
      <c r="DB30" s="675"/>
      <c r="DC30" s="676"/>
      <c r="DD30" s="649">
        <v>104299</v>
      </c>
      <c r="DE30" s="644"/>
      <c r="DF30" s="644"/>
      <c r="DG30" s="644"/>
      <c r="DH30" s="644"/>
      <c r="DI30" s="644"/>
      <c r="DJ30" s="644"/>
      <c r="DK30" s="645"/>
      <c r="DL30" s="649">
        <v>92299</v>
      </c>
      <c r="DM30" s="644"/>
      <c r="DN30" s="644"/>
      <c r="DO30" s="644"/>
      <c r="DP30" s="644"/>
      <c r="DQ30" s="644"/>
      <c r="DR30" s="644"/>
      <c r="DS30" s="644"/>
      <c r="DT30" s="644"/>
      <c r="DU30" s="644"/>
      <c r="DV30" s="645"/>
      <c r="DW30" s="646">
        <v>20.8</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2930</v>
      </c>
      <c r="S31" s="644"/>
      <c r="T31" s="644"/>
      <c r="U31" s="644"/>
      <c r="V31" s="644"/>
      <c r="W31" s="644"/>
      <c r="X31" s="644"/>
      <c r="Y31" s="645"/>
      <c r="Z31" s="703">
        <v>0.2</v>
      </c>
      <c r="AA31" s="703"/>
      <c r="AB31" s="703"/>
      <c r="AC31" s="703"/>
      <c r="AD31" s="704" t="s">
        <v>132</v>
      </c>
      <c r="AE31" s="704"/>
      <c r="AF31" s="704"/>
      <c r="AG31" s="704"/>
      <c r="AH31" s="704"/>
      <c r="AI31" s="704"/>
      <c r="AJ31" s="704"/>
      <c r="AK31" s="704"/>
      <c r="AL31" s="646" t="s">
        <v>132</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99.3</v>
      </c>
      <c r="BH31" s="642"/>
      <c r="BI31" s="642"/>
      <c r="BJ31" s="642"/>
      <c r="BK31" s="642"/>
      <c r="BL31" s="642"/>
      <c r="BM31" s="647">
        <v>99.3</v>
      </c>
      <c r="BN31" s="720"/>
      <c r="BO31" s="720"/>
      <c r="BP31" s="720"/>
      <c r="BQ31" s="681"/>
      <c r="BR31" s="719">
        <v>100</v>
      </c>
      <c r="BS31" s="642"/>
      <c r="BT31" s="642"/>
      <c r="BU31" s="642"/>
      <c r="BV31" s="642"/>
      <c r="BW31" s="642"/>
      <c r="BX31" s="647">
        <v>100</v>
      </c>
      <c r="BY31" s="720"/>
      <c r="BZ31" s="720"/>
      <c r="CA31" s="720"/>
      <c r="CB31" s="681"/>
      <c r="CD31" s="727"/>
      <c r="CE31" s="728"/>
      <c r="CF31" s="685" t="s">
        <v>307</v>
      </c>
      <c r="CG31" s="682"/>
      <c r="CH31" s="682"/>
      <c r="CI31" s="682"/>
      <c r="CJ31" s="682"/>
      <c r="CK31" s="682"/>
      <c r="CL31" s="682"/>
      <c r="CM31" s="682"/>
      <c r="CN31" s="682"/>
      <c r="CO31" s="682"/>
      <c r="CP31" s="682"/>
      <c r="CQ31" s="683"/>
      <c r="CR31" s="641">
        <v>5691</v>
      </c>
      <c r="CS31" s="642"/>
      <c r="CT31" s="642"/>
      <c r="CU31" s="642"/>
      <c r="CV31" s="642"/>
      <c r="CW31" s="642"/>
      <c r="CX31" s="642"/>
      <c r="CY31" s="643"/>
      <c r="CZ31" s="646">
        <v>0.5</v>
      </c>
      <c r="DA31" s="675"/>
      <c r="DB31" s="675"/>
      <c r="DC31" s="676"/>
      <c r="DD31" s="649">
        <v>5691</v>
      </c>
      <c r="DE31" s="642"/>
      <c r="DF31" s="642"/>
      <c r="DG31" s="642"/>
      <c r="DH31" s="642"/>
      <c r="DI31" s="642"/>
      <c r="DJ31" s="642"/>
      <c r="DK31" s="643"/>
      <c r="DL31" s="649">
        <v>5691</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181381</v>
      </c>
      <c r="S32" s="644"/>
      <c r="T32" s="644"/>
      <c r="U32" s="644"/>
      <c r="V32" s="644"/>
      <c r="W32" s="644"/>
      <c r="X32" s="644"/>
      <c r="Y32" s="645"/>
      <c r="Z32" s="703">
        <v>14.2</v>
      </c>
      <c r="AA32" s="703"/>
      <c r="AB32" s="703"/>
      <c r="AC32" s="703"/>
      <c r="AD32" s="704" t="s">
        <v>132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99.7</v>
      </c>
      <c r="BH32" s="657"/>
      <c r="BI32" s="657"/>
      <c r="BJ32" s="657"/>
      <c r="BK32" s="657"/>
      <c r="BL32" s="657"/>
      <c r="BM32" s="701">
        <v>99.7</v>
      </c>
      <c r="BN32" s="657"/>
      <c r="BO32" s="657"/>
      <c r="BP32" s="657"/>
      <c r="BQ32" s="694"/>
      <c r="BR32" s="718">
        <v>100</v>
      </c>
      <c r="BS32" s="657"/>
      <c r="BT32" s="657"/>
      <c r="BU32" s="657"/>
      <c r="BV32" s="657"/>
      <c r="BW32" s="657"/>
      <c r="BX32" s="701">
        <v>100</v>
      </c>
      <c r="BY32" s="657"/>
      <c r="BZ32" s="657"/>
      <c r="CA32" s="657"/>
      <c r="CB32" s="694"/>
      <c r="CD32" s="729"/>
      <c r="CE32" s="730"/>
      <c r="CF32" s="685" t="s">
        <v>310</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132</v>
      </c>
      <c r="DA32" s="675"/>
      <c r="DB32" s="675"/>
      <c r="DC32" s="676"/>
      <c r="DD32" s="649" t="s">
        <v>132</v>
      </c>
      <c r="DE32" s="644"/>
      <c r="DF32" s="644"/>
      <c r="DG32" s="644"/>
      <c r="DH32" s="644"/>
      <c r="DI32" s="644"/>
      <c r="DJ32" s="644"/>
      <c r="DK32" s="645"/>
      <c r="DL32" s="649" t="s">
        <v>132</v>
      </c>
      <c r="DM32" s="644"/>
      <c r="DN32" s="644"/>
      <c r="DO32" s="644"/>
      <c r="DP32" s="644"/>
      <c r="DQ32" s="644"/>
      <c r="DR32" s="644"/>
      <c r="DS32" s="644"/>
      <c r="DT32" s="644"/>
      <c r="DU32" s="644"/>
      <c r="DV32" s="645"/>
      <c r="DW32" s="646" t="s">
        <v>219</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121143</v>
      </c>
      <c r="S33" s="644"/>
      <c r="T33" s="644"/>
      <c r="U33" s="644"/>
      <c r="V33" s="644"/>
      <c r="W33" s="644"/>
      <c r="X33" s="644"/>
      <c r="Y33" s="645"/>
      <c r="Z33" s="703">
        <v>9.5</v>
      </c>
      <c r="AA33" s="703"/>
      <c r="AB33" s="703"/>
      <c r="AC33" s="703"/>
      <c r="AD33" s="704" t="s">
        <v>132</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623056</v>
      </c>
      <c r="CS33" s="642"/>
      <c r="CT33" s="642"/>
      <c r="CU33" s="642"/>
      <c r="CV33" s="642"/>
      <c r="CW33" s="642"/>
      <c r="CX33" s="642"/>
      <c r="CY33" s="643"/>
      <c r="CZ33" s="646">
        <v>54.2</v>
      </c>
      <c r="DA33" s="675"/>
      <c r="DB33" s="675"/>
      <c r="DC33" s="676"/>
      <c r="DD33" s="649">
        <v>458680</v>
      </c>
      <c r="DE33" s="642"/>
      <c r="DF33" s="642"/>
      <c r="DG33" s="642"/>
      <c r="DH33" s="642"/>
      <c r="DI33" s="642"/>
      <c r="DJ33" s="642"/>
      <c r="DK33" s="643"/>
      <c r="DL33" s="649">
        <v>128373</v>
      </c>
      <c r="DM33" s="642"/>
      <c r="DN33" s="642"/>
      <c r="DO33" s="642"/>
      <c r="DP33" s="642"/>
      <c r="DQ33" s="642"/>
      <c r="DR33" s="642"/>
      <c r="DS33" s="642"/>
      <c r="DT33" s="642"/>
      <c r="DU33" s="642"/>
      <c r="DV33" s="643"/>
      <c r="DW33" s="646">
        <v>29</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36801</v>
      </c>
      <c r="S34" s="644"/>
      <c r="T34" s="644"/>
      <c r="U34" s="644"/>
      <c r="V34" s="644"/>
      <c r="W34" s="644"/>
      <c r="X34" s="644"/>
      <c r="Y34" s="645"/>
      <c r="Z34" s="703">
        <v>2.9</v>
      </c>
      <c r="AA34" s="703"/>
      <c r="AB34" s="703"/>
      <c r="AC34" s="703"/>
      <c r="AD34" s="704">
        <v>9</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361798</v>
      </c>
      <c r="CS34" s="644"/>
      <c r="CT34" s="644"/>
      <c r="CU34" s="644"/>
      <c r="CV34" s="644"/>
      <c r="CW34" s="644"/>
      <c r="CX34" s="644"/>
      <c r="CY34" s="645"/>
      <c r="CZ34" s="646">
        <v>31.5</v>
      </c>
      <c r="DA34" s="675"/>
      <c r="DB34" s="675"/>
      <c r="DC34" s="676"/>
      <c r="DD34" s="649">
        <v>238851</v>
      </c>
      <c r="DE34" s="644"/>
      <c r="DF34" s="644"/>
      <c r="DG34" s="644"/>
      <c r="DH34" s="644"/>
      <c r="DI34" s="644"/>
      <c r="DJ34" s="644"/>
      <c r="DK34" s="645"/>
      <c r="DL34" s="649">
        <v>66242</v>
      </c>
      <c r="DM34" s="644"/>
      <c r="DN34" s="644"/>
      <c r="DO34" s="644"/>
      <c r="DP34" s="644"/>
      <c r="DQ34" s="644"/>
      <c r="DR34" s="644"/>
      <c r="DS34" s="644"/>
      <c r="DT34" s="644"/>
      <c r="DU34" s="644"/>
      <c r="DV34" s="645"/>
      <c r="DW34" s="646">
        <v>15</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75738</v>
      </c>
      <c r="S35" s="644"/>
      <c r="T35" s="644"/>
      <c r="U35" s="644"/>
      <c r="V35" s="644"/>
      <c r="W35" s="644"/>
      <c r="X35" s="644"/>
      <c r="Y35" s="645"/>
      <c r="Z35" s="703">
        <v>5.9</v>
      </c>
      <c r="AA35" s="703"/>
      <c r="AB35" s="703"/>
      <c r="AC35" s="703"/>
      <c r="AD35" s="704" t="s">
        <v>132</v>
      </c>
      <c r="AE35" s="704"/>
      <c r="AF35" s="704"/>
      <c r="AG35" s="704"/>
      <c r="AH35" s="704"/>
      <c r="AI35" s="704"/>
      <c r="AJ35" s="704"/>
      <c r="AK35" s="704"/>
      <c r="AL35" s="646" t="s">
        <v>132</v>
      </c>
      <c r="AM35" s="647"/>
      <c r="AN35" s="647"/>
      <c r="AO35" s="705"/>
      <c r="AP35" s="214"/>
      <c r="AQ35" s="709" t="s">
        <v>318</v>
      </c>
      <c r="AR35" s="710"/>
      <c r="AS35" s="710"/>
      <c r="AT35" s="710"/>
      <c r="AU35" s="710"/>
      <c r="AV35" s="710"/>
      <c r="AW35" s="710"/>
      <c r="AX35" s="710"/>
      <c r="AY35" s="711"/>
      <c r="AZ35" s="706">
        <v>43395</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13209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2631</v>
      </c>
      <c r="CS35" s="642"/>
      <c r="CT35" s="642"/>
      <c r="CU35" s="642"/>
      <c r="CV35" s="642"/>
      <c r="CW35" s="642"/>
      <c r="CX35" s="642"/>
      <c r="CY35" s="643"/>
      <c r="CZ35" s="646">
        <v>0.2</v>
      </c>
      <c r="DA35" s="675"/>
      <c r="DB35" s="675"/>
      <c r="DC35" s="676"/>
      <c r="DD35" s="649">
        <v>1046</v>
      </c>
      <c r="DE35" s="642"/>
      <c r="DF35" s="642"/>
      <c r="DG35" s="642"/>
      <c r="DH35" s="642"/>
      <c r="DI35" s="642"/>
      <c r="DJ35" s="642"/>
      <c r="DK35" s="643"/>
      <c r="DL35" s="649">
        <v>992</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132</v>
      </c>
      <c r="AM36" s="647"/>
      <c r="AN36" s="647"/>
      <c r="AO36" s="705"/>
      <c r="AQ36" s="678" t="s">
        <v>322</v>
      </c>
      <c r="AR36" s="679"/>
      <c r="AS36" s="679"/>
      <c r="AT36" s="679"/>
      <c r="AU36" s="679"/>
      <c r="AV36" s="679"/>
      <c r="AW36" s="679"/>
      <c r="AX36" s="679"/>
      <c r="AY36" s="680"/>
      <c r="AZ36" s="641">
        <v>3741</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12896</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162352</v>
      </c>
      <c r="CS36" s="644"/>
      <c r="CT36" s="644"/>
      <c r="CU36" s="644"/>
      <c r="CV36" s="644"/>
      <c r="CW36" s="644"/>
      <c r="CX36" s="644"/>
      <c r="CY36" s="645"/>
      <c r="CZ36" s="646">
        <v>14.1</v>
      </c>
      <c r="DA36" s="675"/>
      <c r="DB36" s="675"/>
      <c r="DC36" s="676"/>
      <c r="DD36" s="649">
        <v>129097</v>
      </c>
      <c r="DE36" s="644"/>
      <c r="DF36" s="644"/>
      <c r="DG36" s="644"/>
      <c r="DH36" s="644"/>
      <c r="DI36" s="644"/>
      <c r="DJ36" s="644"/>
      <c r="DK36" s="645"/>
      <c r="DL36" s="649">
        <v>21855</v>
      </c>
      <c r="DM36" s="644"/>
      <c r="DN36" s="644"/>
      <c r="DO36" s="644"/>
      <c r="DP36" s="644"/>
      <c r="DQ36" s="644"/>
      <c r="DR36" s="644"/>
      <c r="DS36" s="644"/>
      <c r="DT36" s="644"/>
      <c r="DU36" s="644"/>
      <c r="DV36" s="645"/>
      <c r="DW36" s="646">
        <v>4.9000000000000004</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15738</v>
      </c>
      <c r="S37" s="644"/>
      <c r="T37" s="644"/>
      <c r="U37" s="644"/>
      <c r="V37" s="644"/>
      <c r="W37" s="644"/>
      <c r="X37" s="644"/>
      <c r="Y37" s="645"/>
      <c r="Z37" s="703">
        <v>1.2</v>
      </c>
      <c r="AA37" s="703"/>
      <c r="AB37" s="703"/>
      <c r="AC37" s="703"/>
      <c r="AD37" s="704" t="s">
        <v>132</v>
      </c>
      <c r="AE37" s="704"/>
      <c r="AF37" s="704"/>
      <c r="AG37" s="704"/>
      <c r="AH37" s="704"/>
      <c r="AI37" s="704"/>
      <c r="AJ37" s="704"/>
      <c r="AK37" s="704"/>
      <c r="AL37" s="646" t="s">
        <v>132</v>
      </c>
      <c r="AM37" s="647"/>
      <c r="AN37" s="647"/>
      <c r="AO37" s="705"/>
      <c r="AQ37" s="678" t="s">
        <v>326</v>
      </c>
      <c r="AR37" s="679"/>
      <c r="AS37" s="679"/>
      <c r="AT37" s="679"/>
      <c r="AU37" s="679"/>
      <c r="AV37" s="679"/>
      <c r="AW37" s="679"/>
      <c r="AX37" s="679"/>
      <c r="AY37" s="680"/>
      <c r="AZ37" s="641" t="s">
        <v>249</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10401</v>
      </c>
      <c r="CS37" s="642"/>
      <c r="CT37" s="642"/>
      <c r="CU37" s="642"/>
      <c r="CV37" s="642"/>
      <c r="CW37" s="642"/>
      <c r="CX37" s="642"/>
      <c r="CY37" s="643"/>
      <c r="CZ37" s="646">
        <v>0.9</v>
      </c>
      <c r="DA37" s="675"/>
      <c r="DB37" s="675"/>
      <c r="DC37" s="676"/>
      <c r="DD37" s="649">
        <v>8719</v>
      </c>
      <c r="DE37" s="642"/>
      <c r="DF37" s="642"/>
      <c r="DG37" s="642"/>
      <c r="DH37" s="642"/>
      <c r="DI37" s="642"/>
      <c r="DJ37" s="642"/>
      <c r="DK37" s="643"/>
      <c r="DL37" s="649">
        <v>8719</v>
      </c>
      <c r="DM37" s="642"/>
      <c r="DN37" s="642"/>
      <c r="DO37" s="642"/>
      <c r="DP37" s="642"/>
      <c r="DQ37" s="642"/>
      <c r="DR37" s="642"/>
      <c r="DS37" s="642"/>
      <c r="DT37" s="642"/>
      <c r="DU37" s="642"/>
      <c r="DV37" s="643"/>
      <c r="DW37" s="646">
        <v>2</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1281797</v>
      </c>
      <c r="S38" s="693"/>
      <c r="T38" s="693"/>
      <c r="U38" s="693"/>
      <c r="V38" s="693"/>
      <c r="W38" s="693"/>
      <c r="X38" s="693"/>
      <c r="Y38" s="698"/>
      <c r="Z38" s="699">
        <v>100</v>
      </c>
      <c r="AA38" s="699"/>
      <c r="AB38" s="699"/>
      <c r="AC38" s="699"/>
      <c r="AD38" s="700">
        <v>427294</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219</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89</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43395</v>
      </c>
      <c r="CS38" s="644"/>
      <c r="CT38" s="644"/>
      <c r="CU38" s="644"/>
      <c r="CV38" s="644"/>
      <c r="CW38" s="644"/>
      <c r="CX38" s="644"/>
      <c r="CY38" s="645"/>
      <c r="CZ38" s="646">
        <v>3.8</v>
      </c>
      <c r="DA38" s="675"/>
      <c r="DB38" s="675"/>
      <c r="DC38" s="676"/>
      <c r="DD38" s="649">
        <v>39686</v>
      </c>
      <c r="DE38" s="644"/>
      <c r="DF38" s="644"/>
      <c r="DG38" s="644"/>
      <c r="DH38" s="644"/>
      <c r="DI38" s="644"/>
      <c r="DJ38" s="644"/>
      <c r="DK38" s="645"/>
      <c r="DL38" s="649">
        <v>39284</v>
      </c>
      <c r="DM38" s="644"/>
      <c r="DN38" s="644"/>
      <c r="DO38" s="644"/>
      <c r="DP38" s="644"/>
      <c r="DQ38" s="644"/>
      <c r="DR38" s="644"/>
      <c r="DS38" s="644"/>
      <c r="DT38" s="644"/>
      <c r="DU38" s="644"/>
      <c r="DV38" s="645"/>
      <c r="DW38" s="646">
        <v>8.9</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219</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52880</v>
      </c>
      <c r="CS39" s="642"/>
      <c r="CT39" s="642"/>
      <c r="CU39" s="642"/>
      <c r="CV39" s="642"/>
      <c r="CW39" s="642"/>
      <c r="CX39" s="642"/>
      <c r="CY39" s="643"/>
      <c r="CZ39" s="646">
        <v>4.5999999999999996</v>
      </c>
      <c r="DA39" s="675"/>
      <c r="DB39" s="675"/>
      <c r="DC39" s="676"/>
      <c r="DD39" s="649">
        <v>50000</v>
      </c>
      <c r="DE39" s="642"/>
      <c r="DF39" s="642"/>
      <c r="DG39" s="642"/>
      <c r="DH39" s="642"/>
      <c r="DI39" s="642"/>
      <c r="DJ39" s="642"/>
      <c r="DK39" s="643"/>
      <c r="DL39" s="649" t="s">
        <v>219</v>
      </c>
      <c r="DM39" s="642"/>
      <c r="DN39" s="642"/>
      <c r="DO39" s="642"/>
      <c r="DP39" s="642"/>
      <c r="DQ39" s="642"/>
      <c r="DR39" s="642"/>
      <c r="DS39" s="642"/>
      <c r="DT39" s="642"/>
      <c r="DU39" s="642"/>
      <c r="DV39" s="643"/>
      <c r="DW39" s="646" t="s">
        <v>219</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2908</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271</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t="s">
        <v>219</v>
      </c>
      <c r="CS40" s="644"/>
      <c r="CT40" s="644"/>
      <c r="CU40" s="644"/>
      <c r="CV40" s="644"/>
      <c r="CW40" s="644"/>
      <c r="CX40" s="644"/>
      <c r="CY40" s="645"/>
      <c r="CZ40" s="646" t="s">
        <v>219</v>
      </c>
      <c r="DA40" s="675"/>
      <c r="DB40" s="675"/>
      <c r="DC40" s="676"/>
      <c r="DD40" s="649" t="s">
        <v>219</v>
      </c>
      <c r="DE40" s="644"/>
      <c r="DF40" s="644"/>
      <c r="DG40" s="644"/>
      <c r="DH40" s="644"/>
      <c r="DI40" s="644"/>
      <c r="DJ40" s="644"/>
      <c r="DK40" s="645"/>
      <c r="DL40" s="649" t="s">
        <v>219</v>
      </c>
      <c r="DM40" s="644"/>
      <c r="DN40" s="644"/>
      <c r="DO40" s="644"/>
      <c r="DP40" s="644"/>
      <c r="DQ40" s="644"/>
      <c r="DR40" s="644"/>
      <c r="DS40" s="644"/>
      <c r="DT40" s="644"/>
      <c r="DU40" s="644"/>
      <c r="DV40" s="645"/>
      <c r="DW40" s="646" t="s">
        <v>219</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36746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421</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219</v>
      </c>
      <c r="CS41" s="642"/>
      <c r="CT41" s="642"/>
      <c r="CU41" s="642"/>
      <c r="CV41" s="642"/>
      <c r="CW41" s="642"/>
      <c r="CX41" s="642"/>
      <c r="CY41" s="643"/>
      <c r="CZ41" s="646" t="s">
        <v>219</v>
      </c>
      <c r="DA41" s="675"/>
      <c r="DB41" s="675"/>
      <c r="DC41" s="676"/>
      <c r="DD41" s="649" t="s">
        <v>219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220719</v>
      </c>
      <c r="CS42" s="644"/>
      <c r="CT42" s="644"/>
      <c r="CU42" s="644"/>
      <c r="CV42" s="644"/>
      <c r="CW42" s="644"/>
      <c r="CX42" s="644"/>
      <c r="CY42" s="645"/>
      <c r="CZ42" s="646">
        <v>19.2</v>
      </c>
      <c r="DA42" s="647"/>
      <c r="DB42" s="647"/>
      <c r="DC42" s="648"/>
      <c r="DD42" s="649">
        <v>105566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t="s">
        <v>249</v>
      </c>
      <c r="CS43" s="642"/>
      <c r="CT43" s="642"/>
      <c r="CU43" s="642"/>
      <c r="CV43" s="642"/>
      <c r="CW43" s="642"/>
      <c r="CX43" s="642"/>
      <c r="CY43" s="643"/>
      <c r="CZ43" s="646" t="s">
        <v>249</v>
      </c>
      <c r="DA43" s="675"/>
      <c r="DB43" s="675"/>
      <c r="DC43" s="676"/>
      <c r="DD43" s="649" t="s">
        <v>219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220719</v>
      </c>
      <c r="CS44" s="644"/>
      <c r="CT44" s="644"/>
      <c r="CU44" s="644"/>
      <c r="CV44" s="644"/>
      <c r="CW44" s="644"/>
      <c r="CX44" s="644"/>
      <c r="CY44" s="645"/>
      <c r="CZ44" s="646">
        <v>19.2</v>
      </c>
      <c r="DA44" s="647"/>
      <c r="DB44" s="647"/>
      <c r="DC44" s="648"/>
      <c r="DD44" s="649">
        <v>105566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209304</v>
      </c>
      <c r="CS45" s="642"/>
      <c r="CT45" s="642"/>
      <c r="CU45" s="642"/>
      <c r="CV45" s="642"/>
      <c r="CW45" s="642"/>
      <c r="CX45" s="642"/>
      <c r="CY45" s="643"/>
      <c r="CZ45" s="646">
        <v>18.2</v>
      </c>
      <c r="DA45" s="675"/>
      <c r="DB45" s="675"/>
      <c r="DC45" s="676"/>
      <c r="DD45" s="649">
        <v>95151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9336</v>
      </c>
      <c r="CS46" s="644"/>
      <c r="CT46" s="644"/>
      <c r="CU46" s="644"/>
      <c r="CV46" s="644"/>
      <c r="CW46" s="644"/>
      <c r="CX46" s="644"/>
      <c r="CY46" s="645"/>
      <c r="CZ46" s="646">
        <v>0.8</v>
      </c>
      <c r="DA46" s="647"/>
      <c r="DB46" s="647"/>
      <c r="DC46" s="648"/>
      <c r="DD46" s="649">
        <v>8336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249</v>
      </c>
      <c r="CS47" s="642"/>
      <c r="CT47" s="642"/>
      <c r="CU47" s="642"/>
      <c r="CV47" s="642"/>
      <c r="CW47" s="642"/>
      <c r="CX47" s="642"/>
      <c r="CY47" s="643"/>
      <c r="CZ47" s="646" t="s">
        <v>249</v>
      </c>
      <c r="DA47" s="675"/>
      <c r="DB47" s="675"/>
      <c r="DC47" s="676"/>
      <c r="DD47" s="649" t="s">
        <v>219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219</v>
      </c>
      <c r="CS48" s="644"/>
      <c r="CT48" s="644"/>
      <c r="CU48" s="644"/>
      <c r="CV48" s="644"/>
      <c r="CW48" s="644"/>
      <c r="CX48" s="644"/>
      <c r="CY48" s="645"/>
      <c r="CZ48" s="646" t="s">
        <v>219</v>
      </c>
      <c r="DA48" s="647"/>
      <c r="DB48" s="647"/>
      <c r="DC48" s="648"/>
      <c r="DD48" s="649" t="s">
        <v>219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1150271</v>
      </c>
      <c r="CS49" s="657"/>
      <c r="CT49" s="657"/>
      <c r="CU49" s="657"/>
      <c r="CV49" s="657"/>
      <c r="CW49" s="657"/>
      <c r="CX49" s="657"/>
      <c r="CY49" s="658"/>
      <c r="CZ49" s="659">
        <v>100</v>
      </c>
      <c r="DA49" s="660"/>
      <c r="DB49" s="660"/>
      <c r="DC49" s="661"/>
      <c r="DD49" s="662">
        <v>833720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5xvR/VUFEHEyLJ0RGMOULykAVqTjBtADQmk2KIpgaZwYM13Fh9/PbP35EnH68cov5ZdfKT2WHAeU5x+vXXeaAA==" saltValue="lVeCeX60ttGPcUbuO6VO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1257</v>
      </c>
      <c r="R7" s="1174"/>
      <c r="S7" s="1174"/>
      <c r="T7" s="1174"/>
      <c r="U7" s="1174"/>
      <c r="V7" s="1174">
        <v>1129</v>
      </c>
      <c r="W7" s="1174"/>
      <c r="X7" s="1174"/>
      <c r="Y7" s="1174"/>
      <c r="Z7" s="1174"/>
      <c r="AA7" s="1174">
        <f>Q7-V7</f>
        <v>128</v>
      </c>
      <c r="AB7" s="1174"/>
      <c r="AC7" s="1174"/>
      <c r="AD7" s="1174"/>
      <c r="AE7" s="1175"/>
      <c r="AF7" s="1176">
        <v>119</v>
      </c>
      <c r="AG7" s="1177"/>
      <c r="AH7" s="1177"/>
      <c r="AI7" s="1177"/>
      <c r="AJ7" s="1178"/>
      <c r="AK7" s="1160" t="s">
        <v>563</v>
      </c>
      <c r="AL7" s="1161"/>
      <c r="AM7" s="1161"/>
      <c r="AN7" s="1161"/>
      <c r="AO7" s="1161"/>
      <c r="AP7" s="1161">
        <v>762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564</v>
      </c>
      <c r="BS7" s="1164" t="s">
        <v>565</v>
      </c>
      <c r="BT7" s="1165"/>
      <c r="BU7" s="1165"/>
      <c r="BV7" s="1165"/>
      <c r="BW7" s="1165"/>
      <c r="BX7" s="1165"/>
      <c r="BY7" s="1165"/>
      <c r="BZ7" s="1165"/>
      <c r="CA7" s="1165"/>
      <c r="CB7" s="1165"/>
      <c r="CC7" s="1165"/>
      <c r="CD7" s="1165"/>
      <c r="CE7" s="1165"/>
      <c r="CF7" s="1165"/>
      <c r="CG7" s="1166"/>
      <c r="CH7" s="1157">
        <v>151</v>
      </c>
      <c r="CI7" s="1158"/>
      <c r="CJ7" s="1158"/>
      <c r="CK7" s="1158"/>
      <c r="CL7" s="1159"/>
      <c r="CM7" s="1157">
        <v>87</v>
      </c>
      <c r="CN7" s="1158"/>
      <c r="CO7" s="1158"/>
      <c r="CP7" s="1158"/>
      <c r="CQ7" s="1159"/>
      <c r="CR7" s="1157">
        <v>38</v>
      </c>
      <c r="CS7" s="1158"/>
      <c r="CT7" s="1158"/>
      <c r="CU7" s="1158"/>
      <c r="CV7" s="1159"/>
      <c r="CW7" s="1157">
        <v>105</v>
      </c>
      <c r="CX7" s="1158"/>
      <c r="CY7" s="1158"/>
      <c r="CZ7" s="1158"/>
      <c r="DA7" s="1159"/>
      <c r="DB7" s="1157" t="s">
        <v>566</v>
      </c>
      <c r="DC7" s="1158"/>
      <c r="DD7" s="1158"/>
      <c r="DE7" s="1158"/>
      <c r="DF7" s="1159"/>
      <c r="DG7" s="1157" t="s">
        <v>566</v>
      </c>
      <c r="DH7" s="1158"/>
      <c r="DI7" s="1158"/>
      <c r="DJ7" s="1158"/>
      <c r="DK7" s="1159"/>
      <c r="DL7" s="1157">
        <v>15</v>
      </c>
      <c r="DM7" s="1158"/>
      <c r="DN7" s="1158"/>
      <c r="DO7" s="1158"/>
      <c r="DP7" s="1159"/>
      <c r="DQ7" s="1157">
        <v>15</v>
      </c>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25</v>
      </c>
      <c r="R8" s="1113"/>
      <c r="S8" s="1113"/>
      <c r="T8" s="1113"/>
      <c r="U8" s="1113"/>
      <c r="V8" s="1113">
        <v>21</v>
      </c>
      <c r="W8" s="1113"/>
      <c r="X8" s="1113"/>
      <c r="Y8" s="1113"/>
      <c r="Z8" s="1113"/>
      <c r="AA8" s="1113">
        <f>Q8-V8</f>
        <v>4</v>
      </c>
      <c r="AB8" s="1113"/>
      <c r="AC8" s="1113"/>
      <c r="AD8" s="1113"/>
      <c r="AE8" s="1114"/>
      <c r="AF8" s="1088">
        <v>4</v>
      </c>
      <c r="AG8" s="1089"/>
      <c r="AH8" s="1089"/>
      <c r="AI8" s="1089"/>
      <c r="AJ8" s="1090"/>
      <c r="AK8" s="1155" t="s">
        <v>563</v>
      </c>
      <c r="AL8" s="1156"/>
      <c r="AM8" s="1156"/>
      <c r="AN8" s="1156"/>
      <c r="AO8" s="1156"/>
      <c r="AP8" s="1156" t="s">
        <v>563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f>SUM(Q7:U8)</f>
        <v>1282</v>
      </c>
      <c r="R23" s="1138"/>
      <c r="S23" s="1138"/>
      <c r="T23" s="1138"/>
      <c r="U23" s="1138"/>
      <c r="V23" s="1138">
        <f>SUM(V7:Z8)</f>
        <v>1150</v>
      </c>
      <c r="W23" s="1138"/>
      <c r="X23" s="1138"/>
      <c r="Y23" s="1138"/>
      <c r="Z23" s="1138"/>
      <c r="AA23" s="1138">
        <f>SUM(AA7:AE8)</f>
        <v>132</v>
      </c>
      <c r="AB23" s="1138"/>
      <c r="AC23" s="1138"/>
      <c r="AD23" s="1138"/>
      <c r="AE23" s="1139"/>
      <c r="AF23" s="1140">
        <v>123</v>
      </c>
      <c r="AG23" s="1138"/>
      <c r="AH23" s="1138"/>
      <c r="AI23" s="1138"/>
      <c r="AJ23" s="1141"/>
      <c r="AK23" s="1142"/>
      <c r="AL23" s="1143"/>
      <c r="AM23" s="1143"/>
      <c r="AN23" s="1143"/>
      <c r="AO23" s="1143"/>
      <c r="AP23" s="1138">
        <f>SUM(AP7:AT8)</f>
        <v>762</v>
      </c>
      <c r="AQ23" s="1138"/>
      <c r="AR23" s="1138"/>
      <c r="AS23" s="1138"/>
      <c r="AT23" s="1138"/>
      <c r="AU23" s="1144"/>
      <c r="AV23" s="1144"/>
      <c r="AW23" s="1144"/>
      <c r="AX23" s="1144"/>
      <c r="AY23" s="1145"/>
      <c r="AZ23" s="1134" t="s">
        <v>249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74</v>
      </c>
      <c r="R28" s="1123"/>
      <c r="S28" s="1123"/>
      <c r="T28" s="1123"/>
      <c r="U28" s="1123"/>
      <c r="V28" s="1123">
        <v>61</v>
      </c>
      <c r="W28" s="1123"/>
      <c r="X28" s="1123"/>
      <c r="Y28" s="1123"/>
      <c r="Z28" s="1123"/>
      <c r="AA28" s="1123">
        <v>13</v>
      </c>
      <c r="AB28" s="1123"/>
      <c r="AC28" s="1123"/>
      <c r="AD28" s="1123"/>
      <c r="AE28" s="1124"/>
      <c r="AF28" s="1125">
        <v>13</v>
      </c>
      <c r="AG28" s="1123"/>
      <c r="AH28" s="1123"/>
      <c r="AI28" s="1123"/>
      <c r="AJ28" s="1126"/>
      <c r="AK28" s="1127">
        <v>3</v>
      </c>
      <c r="AL28" s="1115"/>
      <c r="AM28" s="1115"/>
      <c r="AN28" s="1115"/>
      <c r="AO28" s="1115"/>
      <c r="AP28" s="1115" t="s">
        <v>563</v>
      </c>
      <c r="AQ28" s="1115"/>
      <c r="AR28" s="1115"/>
      <c r="AS28" s="1115"/>
      <c r="AT28" s="1115"/>
      <c r="AU28" s="1115" t="s">
        <v>563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62</v>
      </c>
      <c r="R29" s="1113"/>
      <c r="S29" s="1113"/>
      <c r="T29" s="1113"/>
      <c r="U29" s="1113"/>
      <c r="V29" s="1113">
        <v>55</v>
      </c>
      <c r="W29" s="1113"/>
      <c r="X29" s="1113"/>
      <c r="Y29" s="1113"/>
      <c r="Z29" s="1113"/>
      <c r="AA29" s="1113">
        <v>7</v>
      </c>
      <c r="AB29" s="1113"/>
      <c r="AC29" s="1113"/>
      <c r="AD29" s="1113"/>
      <c r="AE29" s="1114"/>
      <c r="AF29" s="1088">
        <v>7</v>
      </c>
      <c r="AG29" s="1089"/>
      <c r="AH29" s="1089"/>
      <c r="AI29" s="1089"/>
      <c r="AJ29" s="1090"/>
      <c r="AK29" s="1049">
        <v>8</v>
      </c>
      <c r="AL29" s="1040"/>
      <c r="AM29" s="1040"/>
      <c r="AN29" s="1040"/>
      <c r="AO29" s="1040"/>
      <c r="AP29" s="1040" t="s">
        <v>563</v>
      </c>
      <c r="AQ29" s="1040"/>
      <c r="AR29" s="1040"/>
      <c r="AS29" s="1040"/>
      <c r="AT29" s="1040"/>
      <c r="AU29" s="1040" t="s">
        <v>563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6</v>
      </c>
      <c r="R30" s="1113"/>
      <c r="S30" s="1113"/>
      <c r="T30" s="1113"/>
      <c r="U30" s="1113"/>
      <c r="V30" s="1113">
        <v>6</v>
      </c>
      <c r="W30" s="1113"/>
      <c r="X30" s="1113"/>
      <c r="Y30" s="1113"/>
      <c r="Z30" s="1113"/>
      <c r="AA30" s="1113">
        <v>1</v>
      </c>
      <c r="AB30" s="1113"/>
      <c r="AC30" s="1113"/>
      <c r="AD30" s="1113"/>
      <c r="AE30" s="1114"/>
      <c r="AF30" s="1088">
        <v>1</v>
      </c>
      <c r="AG30" s="1089"/>
      <c r="AH30" s="1089"/>
      <c r="AI30" s="1089"/>
      <c r="AJ30" s="1090"/>
      <c r="AK30" s="1049">
        <v>9</v>
      </c>
      <c r="AL30" s="1040"/>
      <c r="AM30" s="1040"/>
      <c r="AN30" s="1040"/>
      <c r="AO30" s="1040"/>
      <c r="AP30" s="1040" t="s">
        <v>563</v>
      </c>
      <c r="AQ30" s="1040"/>
      <c r="AR30" s="1040"/>
      <c r="AS30" s="1040"/>
      <c r="AT30" s="1040"/>
      <c r="AU30" s="1040" t="s">
        <v>563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14</v>
      </c>
      <c r="R31" s="1113"/>
      <c r="S31" s="1113"/>
      <c r="T31" s="1113"/>
      <c r="U31" s="1113"/>
      <c r="V31" s="1113">
        <v>13</v>
      </c>
      <c r="W31" s="1113"/>
      <c r="X31" s="1113"/>
      <c r="Y31" s="1113"/>
      <c r="Z31" s="1113"/>
      <c r="AA31" s="1113">
        <v>1</v>
      </c>
      <c r="AB31" s="1113"/>
      <c r="AC31" s="1113"/>
      <c r="AD31" s="1113"/>
      <c r="AE31" s="1114"/>
      <c r="AF31" s="1088">
        <v>1</v>
      </c>
      <c r="AG31" s="1089"/>
      <c r="AH31" s="1089"/>
      <c r="AI31" s="1089"/>
      <c r="AJ31" s="1090"/>
      <c r="AK31" s="1049">
        <v>1</v>
      </c>
      <c r="AL31" s="1040"/>
      <c r="AM31" s="1040"/>
      <c r="AN31" s="1040"/>
      <c r="AO31" s="1040"/>
      <c r="AP31" s="1040" t="s">
        <v>563</v>
      </c>
      <c r="AQ31" s="1040"/>
      <c r="AR31" s="1040"/>
      <c r="AS31" s="1040"/>
      <c r="AT31" s="1040"/>
      <c r="AU31" s="1040" t="s">
        <v>563</v>
      </c>
      <c r="AV31" s="1040"/>
      <c r="AW31" s="1040"/>
      <c r="AX31" s="1040"/>
      <c r="AY31" s="1040"/>
      <c r="AZ31" s="1111" t="s">
        <v>563</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17</v>
      </c>
      <c r="R32" s="1113"/>
      <c r="S32" s="1113"/>
      <c r="T32" s="1113"/>
      <c r="U32" s="1113"/>
      <c r="V32" s="1113">
        <v>17</v>
      </c>
      <c r="W32" s="1113"/>
      <c r="X32" s="1113"/>
      <c r="Y32" s="1113"/>
      <c r="Z32" s="1113"/>
      <c r="AA32" s="1113">
        <v>0</v>
      </c>
      <c r="AB32" s="1113"/>
      <c r="AC32" s="1113"/>
      <c r="AD32" s="1113"/>
      <c r="AE32" s="1114"/>
      <c r="AF32" s="1088">
        <v>0</v>
      </c>
      <c r="AG32" s="1089"/>
      <c r="AH32" s="1089"/>
      <c r="AI32" s="1089"/>
      <c r="AJ32" s="1090"/>
      <c r="AK32" s="1049">
        <v>4</v>
      </c>
      <c r="AL32" s="1040"/>
      <c r="AM32" s="1040"/>
      <c r="AN32" s="1040"/>
      <c r="AO32" s="1040"/>
      <c r="AP32" s="1040">
        <v>9</v>
      </c>
      <c r="AQ32" s="1040"/>
      <c r="AR32" s="1040"/>
      <c r="AS32" s="1040"/>
      <c r="AT32" s="1040"/>
      <c r="AU32" s="1040">
        <v>5</v>
      </c>
      <c r="AV32" s="1040"/>
      <c r="AW32" s="1040"/>
      <c r="AX32" s="1040"/>
      <c r="AY32" s="1040"/>
      <c r="AZ32" s="1111" t="s">
        <v>563</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v>
      </c>
      <c r="AG63" s="1028"/>
      <c r="AH63" s="1028"/>
      <c r="AI63" s="1028"/>
      <c r="AJ63" s="1099"/>
      <c r="AK63" s="1100"/>
      <c r="AL63" s="1032"/>
      <c r="AM63" s="1032"/>
      <c r="AN63" s="1032"/>
      <c r="AO63" s="1032"/>
      <c r="AP63" s="1028">
        <f>SUM(AP32)</f>
        <v>9</v>
      </c>
      <c r="AQ63" s="1028"/>
      <c r="AR63" s="1028"/>
      <c r="AS63" s="1028"/>
      <c r="AT63" s="1028"/>
      <c r="AU63" s="1028">
        <f>SUM(AU32)</f>
        <v>5</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384</v>
      </c>
      <c r="W66" s="1071"/>
      <c r="X66" s="1071"/>
      <c r="Y66" s="1071"/>
      <c r="Z66" s="1072"/>
      <c r="AA66" s="1070" t="s">
        <v>385</v>
      </c>
      <c r="AB66" s="1071"/>
      <c r="AC66" s="1071"/>
      <c r="AD66" s="1071"/>
      <c r="AE66" s="1072"/>
      <c r="AF66" s="1076" t="s">
        <v>386</v>
      </c>
      <c r="AG66" s="1077"/>
      <c r="AH66" s="1077"/>
      <c r="AI66" s="1077"/>
      <c r="AJ66" s="1078"/>
      <c r="AK66" s="1070" t="s">
        <v>387</v>
      </c>
      <c r="AL66" s="1065"/>
      <c r="AM66" s="1065"/>
      <c r="AN66" s="1065"/>
      <c r="AO66" s="1066"/>
      <c r="AP66" s="1070" t="s">
        <v>388</v>
      </c>
      <c r="AQ66" s="1071"/>
      <c r="AR66" s="1071"/>
      <c r="AS66" s="1071"/>
      <c r="AT66" s="1072"/>
      <c r="AU66" s="1070" t="s">
        <v>403</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554</v>
      </c>
      <c r="C68" s="1055"/>
      <c r="D68" s="1055"/>
      <c r="E68" s="1055"/>
      <c r="F68" s="1055"/>
      <c r="G68" s="1055"/>
      <c r="H68" s="1055"/>
      <c r="I68" s="1055"/>
      <c r="J68" s="1055"/>
      <c r="K68" s="1055"/>
      <c r="L68" s="1055"/>
      <c r="M68" s="1055"/>
      <c r="N68" s="1055"/>
      <c r="O68" s="1055"/>
      <c r="P68" s="1056"/>
      <c r="Q68" s="1057">
        <v>421</v>
      </c>
      <c r="R68" s="1051"/>
      <c r="S68" s="1051"/>
      <c r="T68" s="1051"/>
      <c r="U68" s="1051"/>
      <c r="V68" s="1051">
        <v>364</v>
      </c>
      <c r="W68" s="1051"/>
      <c r="X68" s="1051"/>
      <c r="Y68" s="1051"/>
      <c r="Z68" s="1051"/>
      <c r="AA68" s="1051">
        <v>57</v>
      </c>
      <c r="AB68" s="1051"/>
      <c r="AC68" s="1051"/>
      <c r="AD68" s="1051"/>
      <c r="AE68" s="1051"/>
      <c r="AF68" s="1051">
        <v>57</v>
      </c>
      <c r="AG68" s="1051"/>
      <c r="AH68" s="1051"/>
      <c r="AI68" s="1051"/>
      <c r="AJ68" s="1051"/>
      <c r="AK68" s="1051">
        <v>83</v>
      </c>
      <c r="AL68" s="1051"/>
      <c r="AM68" s="1051"/>
      <c r="AN68" s="1051"/>
      <c r="AO68" s="1051"/>
      <c r="AP68" s="1051" t="s">
        <v>563</v>
      </c>
      <c r="AQ68" s="1051"/>
      <c r="AR68" s="1051"/>
      <c r="AS68" s="1051"/>
      <c r="AT68" s="1051"/>
      <c r="AU68" s="1051" t="s">
        <v>563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555</v>
      </c>
      <c r="C69" s="1044"/>
      <c r="D69" s="1044"/>
      <c r="E69" s="1044"/>
      <c r="F69" s="1044"/>
      <c r="G69" s="1044"/>
      <c r="H69" s="1044"/>
      <c r="I69" s="1044"/>
      <c r="J69" s="1044"/>
      <c r="K69" s="1044"/>
      <c r="L69" s="1044"/>
      <c r="M69" s="1044"/>
      <c r="N69" s="1044"/>
      <c r="O69" s="1044"/>
      <c r="P69" s="1045"/>
      <c r="Q69" s="1046">
        <v>6213</v>
      </c>
      <c r="R69" s="1040"/>
      <c r="S69" s="1040"/>
      <c r="T69" s="1040"/>
      <c r="U69" s="1040"/>
      <c r="V69" s="1040">
        <v>5645</v>
      </c>
      <c r="W69" s="1040"/>
      <c r="X69" s="1040"/>
      <c r="Y69" s="1040"/>
      <c r="Z69" s="1040"/>
      <c r="AA69" s="1040">
        <v>568</v>
      </c>
      <c r="AB69" s="1040"/>
      <c r="AC69" s="1040"/>
      <c r="AD69" s="1040"/>
      <c r="AE69" s="1040"/>
      <c r="AF69" s="1040">
        <v>568</v>
      </c>
      <c r="AG69" s="1040"/>
      <c r="AH69" s="1040"/>
      <c r="AI69" s="1040"/>
      <c r="AJ69" s="1040"/>
      <c r="AK69" s="1040" t="s">
        <v>563</v>
      </c>
      <c r="AL69" s="1040"/>
      <c r="AM69" s="1040"/>
      <c r="AN69" s="1040"/>
      <c r="AO69" s="1040"/>
      <c r="AP69" s="1040" t="s">
        <v>563</v>
      </c>
      <c r="AQ69" s="1040"/>
      <c r="AR69" s="1040"/>
      <c r="AS69" s="1040"/>
      <c r="AT69" s="1040"/>
      <c r="AU69" s="1040" t="s">
        <v>563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556</v>
      </c>
      <c r="C70" s="1044"/>
      <c r="D70" s="1044"/>
      <c r="E70" s="1044"/>
      <c r="F70" s="1044"/>
      <c r="G70" s="1044"/>
      <c r="H70" s="1044"/>
      <c r="I70" s="1044"/>
      <c r="J70" s="1044"/>
      <c r="K70" s="1044"/>
      <c r="L70" s="1044"/>
      <c r="M70" s="1044"/>
      <c r="N70" s="1044"/>
      <c r="O70" s="1044"/>
      <c r="P70" s="1045"/>
      <c r="Q70" s="1046">
        <v>1692</v>
      </c>
      <c r="R70" s="1040"/>
      <c r="S70" s="1040"/>
      <c r="T70" s="1040"/>
      <c r="U70" s="1040"/>
      <c r="V70" s="1040">
        <v>1657</v>
      </c>
      <c r="W70" s="1040"/>
      <c r="X70" s="1040"/>
      <c r="Y70" s="1040"/>
      <c r="Z70" s="1040"/>
      <c r="AA70" s="1040">
        <v>35</v>
      </c>
      <c r="AB70" s="1040"/>
      <c r="AC70" s="1040"/>
      <c r="AD70" s="1040"/>
      <c r="AE70" s="1040"/>
      <c r="AF70" s="1040">
        <v>35</v>
      </c>
      <c r="AG70" s="1040"/>
      <c r="AH70" s="1040"/>
      <c r="AI70" s="1040"/>
      <c r="AJ70" s="1040"/>
      <c r="AK70" s="1040" t="s">
        <v>563</v>
      </c>
      <c r="AL70" s="1040"/>
      <c r="AM70" s="1040"/>
      <c r="AN70" s="1040"/>
      <c r="AO70" s="1040"/>
      <c r="AP70" s="1040" t="s">
        <v>563</v>
      </c>
      <c r="AQ70" s="1040"/>
      <c r="AR70" s="1040"/>
      <c r="AS70" s="1040"/>
      <c r="AT70" s="1040"/>
      <c r="AU70" s="1040" t="s">
        <v>563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557</v>
      </c>
      <c r="C71" s="1044"/>
      <c r="D71" s="1044"/>
      <c r="E71" s="1044"/>
      <c r="F71" s="1044"/>
      <c r="G71" s="1044"/>
      <c r="H71" s="1044"/>
      <c r="I71" s="1044"/>
      <c r="J71" s="1044"/>
      <c r="K71" s="1044"/>
      <c r="L71" s="1044"/>
      <c r="M71" s="1044"/>
      <c r="N71" s="1044"/>
      <c r="O71" s="1044"/>
      <c r="P71" s="1045"/>
      <c r="Q71" s="1046">
        <v>7</v>
      </c>
      <c r="R71" s="1040"/>
      <c r="S71" s="1040"/>
      <c r="T71" s="1040"/>
      <c r="U71" s="1040"/>
      <c r="V71" s="1040">
        <v>6</v>
      </c>
      <c r="W71" s="1040"/>
      <c r="X71" s="1040"/>
      <c r="Y71" s="1040"/>
      <c r="Z71" s="1040"/>
      <c r="AA71" s="1040">
        <v>1</v>
      </c>
      <c r="AB71" s="1040"/>
      <c r="AC71" s="1040"/>
      <c r="AD71" s="1040"/>
      <c r="AE71" s="1040"/>
      <c r="AF71" s="1040">
        <v>1</v>
      </c>
      <c r="AG71" s="1040"/>
      <c r="AH71" s="1040"/>
      <c r="AI71" s="1040"/>
      <c r="AJ71" s="1040"/>
      <c r="AK71" s="1040" t="s">
        <v>563</v>
      </c>
      <c r="AL71" s="1040"/>
      <c r="AM71" s="1040"/>
      <c r="AN71" s="1040"/>
      <c r="AO71" s="1040"/>
      <c r="AP71" s="1040" t="s">
        <v>563</v>
      </c>
      <c r="AQ71" s="1040"/>
      <c r="AR71" s="1040"/>
      <c r="AS71" s="1040"/>
      <c r="AT71" s="1040"/>
      <c r="AU71" s="1040" t="s">
        <v>563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558</v>
      </c>
      <c r="C72" s="1044"/>
      <c r="D72" s="1044"/>
      <c r="E72" s="1044"/>
      <c r="F72" s="1044"/>
      <c r="G72" s="1044"/>
      <c r="H72" s="1044"/>
      <c r="I72" s="1044"/>
      <c r="J72" s="1044"/>
      <c r="K72" s="1044"/>
      <c r="L72" s="1044"/>
      <c r="M72" s="1044"/>
      <c r="N72" s="1044"/>
      <c r="O72" s="1044"/>
      <c r="P72" s="1045"/>
      <c r="Q72" s="1046">
        <v>42</v>
      </c>
      <c r="R72" s="1040"/>
      <c r="S72" s="1040"/>
      <c r="T72" s="1040"/>
      <c r="U72" s="1040"/>
      <c r="V72" s="1040">
        <v>38</v>
      </c>
      <c r="W72" s="1040"/>
      <c r="X72" s="1040"/>
      <c r="Y72" s="1040"/>
      <c r="Z72" s="1040"/>
      <c r="AA72" s="1040">
        <v>4</v>
      </c>
      <c r="AB72" s="1040"/>
      <c r="AC72" s="1040"/>
      <c r="AD72" s="1040"/>
      <c r="AE72" s="1040"/>
      <c r="AF72" s="1040">
        <v>4</v>
      </c>
      <c r="AG72" s="1040"/>
      <c r="AH72" s="1040"/>
      <c r="AI72" s="1040"/>
      <c r="AJ72" s="1040"/>
      <c r="AK72" s="1040">
        <v>27</v>
      </c>
      <c r="AL72" s="1040"/>
      <c r="AM72" s="1040"/>
      <c r="AN72" s="1040"/>
      <c r="AO72" s="1040"/>
      <c r="AP72" s="1040" t="s">
        <v>563</v>
      </c>
      <c r="AQ72" s="1040"/>
      <c r="AR72" s="1040"/>
      <c r="AS72" s="1040"/>
      <c r="AT72" s="1040"/>
      <c r="AU72" s="1040" t="s">
        <v>563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559</v>
      </c>
      <c r="C73" s="1044"/>
      <c r="D73" s="1044"/>
      <c r="E73" s="1044"/>
      <c r="F73" s="1044"/>
      <c r="G73" s="1044"/>
      <c r="H73" s="1044"/>
      <c r="I73" s="1044"/>
      <c r="J73" s="1044"/>
      <c r="K73" s="1044"/>
      <c r="L73" s="1044"/>
      <c r="M73" s="1044"/>
      <c r="N73" s="1044"/>
      <c r="O73" s="1044"/>
      <c r="P73" s="1045"/>
      <c r="Q73" s="1046">
        <v>1149</v>
      </c>
      <c r="R73" s="1040"/>
      <c r="S73" s="1040"/>
      <c r="T73" s="1040"/>
      <c r="U73" s="1040"/>
      <c r="V73" s="1040">
        <v>1114</v>
      </c>
      <c r="W73" s="1040"/>
      <c r="X73" s="1040"/>
      <c r="Y73" s="1040"/>
      <c r="Z73" s="1040"/>
      <c r="AA73" s="1040">
        <v>34</v>
      </c>
      <c r="AB73" s="1040"/>
      <c r="AC73" s="1040"/>
      <c r="AD73" s="1040"/>
      <c r="AE73" s="1040"/>
      <c r="AF73" s="1040">
        <v>34</v>
      </c>
      <c r="AG73" s="1040"/>
      <c r="AH73" s="1040"/>
      <c r="AI73" s="1040"/>
      <c r="AJ73" s="1040"/>
      <c r="AK73" s="1040">
        <v>578</v>
      </c>
      <c r="AL73" s="1040"/>
      <c r="AM73" s="1040"/>
      <c r="AN73" s="1040"/>
      <c r="AO73" s="1040"/>
      <c r="AP73" s="1040" t="s">
        <v>563</v>
      </c>
      <c r="AQ73" s="1040"/>
      <c r="AR73" s="1040"/>
      <c r="AS73" s="1040"/>
      <c r="AT73" s="1040"/>
      <c r="AU73" s="1040" t="s">
        <v>563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560</v>
      </c>
      <c r="C74" s="1044"/>
      <c r="D74" s="1044"/>
      <c r="E74" s="1044"/>
      <c r="F74" s="1044"/>
      <c r="G74" s="1044"/>
      <c r="H74" s="1044"/>
      <c r="I74" s="1044"/>
      <c r="J74" s="1044"/>
      <c r="K74" s="1044"/>
      <c r="L74" s="1044"/>
      <c r="M74" s="1044"/>
      <c r="N74" s="1044"/>
      <c r="O74" s="1044"/>
      <c r="P74" s="1045"/>
      <c r="Q74" s="1046">
        <v>1148</v>
      </c>
      <c r="R74" s="1040"/>
      <c r="S74" s="1040"/>
      <c r="T74" s="1040"/>
      <c r="U74" s="1040"/>
      <c r="V74" s="1040">
        <v>1024</v>
      </c>
      <c r="W74" s="1040"/>
      <c r="X74" s="1040"/>
      <c r="Y74" s="1040"/>
      <c r="Z74" s="1040"/>
      <c r="AA74" s="1040">
        <v>124</v>
      </c>
      <c r="AB74" s="1040"/>
      <c r="AC74" s="1040"/>
      <c r="AD74" s="1040"/>
      <c r="AE74" s="1040"/>
      <c r="AF74" s="1040">
        <v>124</v>
      </c>
      <c r="AG74" s="1040"/>
      <c r="AH74" s="1040"/>
      <c r="AI74" s="1040"/>
      <c r="AJ74" s="1040"/>
      <c r="AK74" s="1040" t="s">
        <v>563</v>
      </c>
      <c r="AL74" s="1040"/>
      <c r="AM74" s="1040"/>
      <c r="AN74" s="1040"/>
      <c r="AO74" s="1040"/>
      <c r="AP74" s="1040" t="s">
        <v>563</v>
      </c>
      <c r="AQ74" s="1040"/>
      <c r="AR74" s="1040"/>
      <c r="AS74" s="1040"/>
      <c r="AT74" s="1040"/>
      <c r="AU74" s="1040" t="s">
        <v>563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561</v>
      </c>
      <c r="C75" s="1044"/>
      <c r="D75" s="1044"/>
      <c r="E75" s="1044"/>
      <c r="F75" s="1044"/>
      <c r="G75" s="1044"/>
      <c r="H75" s="1044"/>
      <c r="I75" s="1044"/>
      <c r="J75" s="1044"/>
      <c r="K75" s="1044"/>
      <c r="L75" s="1044"/>
      <c r="M75" s="1044"/>
      <c r="N75" s="1044"/>
      <c r="O75" s="1044"/>
      <c r="P75" s="1045"/>
      <c r="Q75" s="1047">
        <v>269648</v>
      </c>
      <c r="R75" s="1048"/>
      <c r="S75" s="1048"/>
      <c r="T75" s="1048"/>
      <c r="U75" s="1049"/>
      <c r="V75" s="1050">
        <v>264684</v>
      </c>
      <c r="W75" s="1048"/>
      <c r="X75" s="1048"/>
      <c r="Y75" s="1048"/>
      <c r="Z75" s="1049"/>
      <c r="AA75" s="1050">
        <v>4964</v>
      </c>
      <c r="AB75" s="1048"/>
      <c r="AC75" s="1048"/>
      <c r="AD75" s="1048"/>
      <c r="AE75" s="1049"/>
      <c r="AF75" s="1050">
        <v>4964</v>
      </c>
      <c r="AG75" s="1048"/>
      <c r="AH75" s="1048"/>
      <c r="AI75" s="1048"/>
      <c r="AJ75" s="1049"/>
      <c r="AK75" s="1050">
        <v>2316</v>
      </c>
      <c r="AL75" s="1048"/>
      <c r="AM75" s="1048"/>
      <c r="AN75" s="1048"/>
      <c r="AO75" s="1049"/>
      <c r="AP75" s="1050" t="s">
        <v>563</v>
      </c>
      <c r="AQ75" s="1048"/>
      <c r="AR75" s="1048"/>
      <c r="AS75" s="1048"/>
      <c r="AT75" s="1049"/>
      <c r="AU75" s="1050" t="s">
        <v>563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562</v>
      </c>
      <c r="C76" s="1044"/>
      <c r="D76" s="1044"/>
      <c r="E76" s="1044"/>
      <c r="F76" s="1044"/>
      <c r="G76" s="1044"/>
      <c r="H76" s="1044"/>
      <c r="I76" s="1044"/>
      <c r="J76" s="1044"/>
      <c r="K76" s="1044"/>
      <c r="L76" s="1044"/>
      <c r="M76" s="1044"/>
      <c r="N76" s="1044"/>
      <c r="O76" s="1044"/>
      <c r="P76" s="1045"/>
      <c r="Q76" s="1047">
        <v>2535</v>
      </c>
      <c r="R76" s="1048"/>
      <c r="S76" s="1048"/>
      <c r="T76" s="1048"/>
      <c r="U76" s="1049"/>
      <c r="V76" s="1050">
        <v>2387</v>
      </c>
      <c r="W76" s="1048"/>
      <c r="X76" s="1048"/>
      <c r="Y76" s="1048"/>
      <c r="Z76" s="1049"/>
      <c r="AA76" s="1050">
        <v>148</v>
      </c>
      <c r="AB76" s="1048"/>
      <c r="AC76" s="1048"/>
      <c r="AD76" s="1048"/>
      <c r="AE76" s="1049"/>
      <c r="AF76" s="1050">
        <v>148</v>
      </c>
      <c r="AG76" s="1048"/>
      <c r="AH76" s="1048"/>
      <c r="AI76" s="1048"/>
      <c r="AJ76" s="1049"/>
      <c r="AK76" s="1050" t="s">
        <v>563</v>
      </c>
      <c r="AL76" s="1048"/>
      <c r="AM76" s="1048"/>
      <c r="AN76" s="1048"/>
      <c r="AO76" s="1049"/>
      <c r="AP76" s="1050">
        <v>1845</v>
      </c>
      <c r="AQ76" s="1048"/>
      <c r="AR76" s="1048"/>
      <c r="AS76" s="1048"/>
      <c r="AT76" s="1049"/>
      <c r="AU76" s="1050">
        <v>26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SUM(AF68:AJ76)</f>
        <v>5935</v>
      </c>
      <c r="AG88" s="1028"/>
      <c r="AH88" s="1028"/>
      <c r="AI88" s="1028"/>
      <c r="AJ88" s="1028"/>
      <c r="AK88" s="1032"/>
      <c r="AL88" s="1032"/>
      <c r="AM88" s="1032"/>
      <c r="AN88" s="1032"/>
      <c r="AO88" s="1032"/>
      <c r="AP88" s="1028">
        <f>AP76</f>
        <v>1845</v>
      </c>
      <c r="AQ88" s="1028"/>
      <c r="AR88" s="1028"/>
      <c r="AS88" s="1028"/>
      <c r="AT88" s="1028"/>
      <c r="AU88" s="1028">
        <f>SUM(AU68:AY76)</f>
        <v>26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f>
        <v>38</v>
      </c>
      <c r="CS102" s="1020"/>
      <c r="CT102" s="1020"/>
      <c r="CU102" s="1020"/>
      <c r="CV102" s="1021"/>
      <c r="CW102" s="1019">
        <f t="shared" ref="CW102" si="0">CW7</f>
        <v>105</v>
      </c>
      <c r="CX102" s="1020"/>
      <c r="CY102" s="1020"/>
      <c r="CZ102" s="1020"/>
      <c r="DA102" s="1021"/>
      <c r="DB102" s="1019" t="str">
        <f t="shared" ref="DB102" si="1">DB7</f>
        <v>-</v>
      </c>
      <c r="DC102" s="1020"/>
      <c r="DD102" s="1020"/>
      <c r="DE102" s="1020"/>
      <c r="DF102" s="1021"/>
      <c r="DG102" s="1019" t="str">
        <f t="shared" ref="DG102" si="2">DG7</f>
        <v>-</v>
      </c>
      <c r="DH102" s="1020"/>
      <c r="DI102" s="1020"/>
      <c r="DJ102" s="1020"/>
      <c r="DK102" s="1021"/>
      <c r="DL102" s="1019">
        <f t="shared" ref="DL102" si="3">DL7</f>
        <v>15</v>
      </c>
      <c r="DM102" s="1020"/>
      <c r="DN102" s="1020"/>
      <c r="DO102" s="1020"/>
      <c r="DP102" s="1021"/>
      <c r="DQ102" s="1019">
        <f t="shared" ref="DQ102" si="4">DQ7</f>
        <v>15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297</v>
      </c>
      <c r="AG109" s="963"/>
      <c r="AH109" s="963"/>
      <c r="AI109" s="963"/>
      <c r="AJ109" s="964"/>
      <c r="AK109" s="965" t="s">
        <v>296</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297</v>
      </c>
      <c r="BW109" s="963"/>
      <c r="BX109" s="963"/>
      <c r="BY109" s="963"/>
      <c r="BZ109" s="964"/>
      <c r="CA109" s="965" t="s">
        <v>296</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297</v>
      </c>
      <c r="DM109" s="963"/>
      <c r="DN109" s="963"/>
      <c r="DO109" s="963"/>
      <c r="DP109" s="964"/>
      <c r="DQ109" s="965" t="s">
        <v>296</v>
      </c>
      <c r="DR109" s="963"/>
      <c r="DS109" s="963"/>
      <c r="DT109" s="963"/>
      <c r="DU109" s="964"/>
      <c r="DV109" s="965" t="s">
        <v>414</v>
      </c>
      <c r="DW109" s="963"/>
      <c r="DX109" s="963"/>
      <c r="DY109" s="963"/>
      <c r="DZ109" s="994"/>
    </row>
    <row r="110" spans="1:131" s="226"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100119</v>
      </c>
      <c r="AB110" s="956"/>
      <c r="AC110" s="956"/>
      <c r="AD110" s="956"/>
      <c r="AE110" s="957"/>
      <c r="AF110" s="958">
        <v>89791</v>
      </c>
      <c r="AG110" s="956"/>
      <c r="AH110" s="956"/>
      <c r="AI110" s="956"/>
      <c r="AJ110" s="957"/>
      <c r="AK110" s="958">
        <v>97990</v>
      </c>
      <c r="AL110" s="956"/>
      <c r="AM110" s="956"/>
      <c r="AN110" s="956"/>
      <c r="AO110" s="957"/>
      <c r="AP110" s="959">
        <v>27.6</v>
      </c>
      <c r="AQ110" s="960"/>
      <c r="AR110" s="960"/>
      <c r="AS110" s="960"/>
      <c r="AT110" s="961"/>
      <c r="AU110" s="995" t="s">
        <v>67</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816744</v>
      </c>
      <c r="BR110" s="903"/>
      <c r="BS110" s="903"/>
      <c r="BT110" s="903"/>
      <c r="BU110" s="903"/>
      <c r="BV110" s="903">
        <v>790977</v>
      </c>
      <c r="BW110" s="903"/>
      <c r="BX110" s="903"/>
      <c r="BY110" s="903"/>
      <c r="BZ110" s="903"/>
      <c r="CA110" s="903">
        <v>762416</v>
      </c>
      <c r="CB110" s="903"/>
      <c r="CC110" s="903"/>
      <c r="CD110" s="903"/>
      <c r="CE110" s="903"/>
      <c r="CF110" s="927">
        <v>215.1</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249</v>
      </c>
      <c r="DH110" s="903"/>
      <c r="DI110" s="903"/>
      <c r="DJ110" s="903"/>
      <c r="DK110" s="903"/>
      <c r="DL110" s="903" t="s">
        <v>399</v>
      </c>
      <c r="DM110" s="903"/>
      <c r="DN110" s="903"/>
      <c r="DO110" s="903"/>
      <c r="DP110" s="903"/>
      <c r="DQ110" s="903" t="s">
        <v>420</v>
      </c>
      <c r="DR110" s="903"/>
      <c r="DS110" s="903"/>
      <c r="DT110" s="903"/>
      <c r="DU110" s="903"/>
      <c r="DV110" s="904" t="s">
        <v>399</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249</v>
      </c>
      <c r="AG111" s="984"/>
      <c r="AH111" s="984"/>
      <c r="AI111" s="984"/>
      <c r="AJ111" s="985"/>
      <c r="AK111" s="986" t="s">
        <v>420</v>
      </c>
      <c r="AL111" s="984"/>
      <c r="AM111" s="984"/>
      <c r="AN111" s="984"/>
      <c r="AO111" s="985"/>
      <c r="AP111" s="987" t="s">
        <v>399</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6690</v>
      </c>
      <c r="BR111" s="875"/>
      <c r="BS111" s="875"/>
      <c r="BT111" s="875"/>
      <c r="BU111" s="875"/>
      <c r="BV111" s="875">
        <v>5081</v>
      </c>
      <c r="BW111" s="875"/>
      <c r="BX111" s="875"/>
      <c r="BY111" s="875"/>
      <c r="BZ111" s="875"/>
      <c r="CA111" s="875">
        <v>3581</v>
      </c>
      <c r="CB111" s="875"/>
      <c r="CC111" s="875"/>
      <c r="CD111" s="875"/>
      <c r="CE111" s="875"/>
      <c r="CF111" s="936">
        <v>1</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399</v>
      </c>
      <c r="DH111" s="875"/>
      <c r="DI111" s="875"/>
      <c r="DJ111" s="875"/>
      <c r="DK111" s="875"/>
      <c r="DL111" s="875" t="s">
        <v>399</v>
      </c>
      <c r="DM111" s="875"/>
      <c r="DN111" s="875"/>
      <c r="DO111" s="875"/>
      <c r="DP111" s="875"/>
      <c r="DQ111" s="875" t="s">
        <v>399</v>
      </c>
      <c r="DR111" s="875"/>
      <c r="DS111" s="875"/>
      <c r="DT111" s="875"/>
      <c r="DU111" s="875"/>
      <c r="DV111" s="852" t="s">
        <v>420</v>
      </c>
      <c r="DW111" s="852"/>
      <c r="DX111" s="852"/>
      <c r="DY111" s="852"/>
      <c r="DZ111" s="853"/>
    </row>
    <row r="112" spans="1:131" s="226" customFormat="1" ht="26.25" customHeight="1" x14ac:dyDescent="0.15">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249</v>
      </c>
      <c r="AB112" s="838"/>
      <c r="AC112" s="838"/>
      <c r="AD112" s="838"/>
      <c r="AE112" s="839"/>
      <c r="AF112" s="840" t="s">
        <v>399</v>
      </c>
      <c r="AG112" s="838"/>
      <c r="AH112" s="838"/>
      <c r="AI112" s="838"/>
      <c r="AJ112" s="839"/>
      <c r="AK112" s="840" t="s">
        <v>420</v>
      </c>
      <c r="AL112" s="838"/>
      <c r="AM112" s="838"/>
      <c r="AN112" s="838"/>
      <c r="AO112" s="839"/>
      <c r="AP112" s="885" t="s">
        <v>399</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10267</v>
      </c>
      <c r="BR112" s="875"/>
      <c r="BS112" s="875"/>
      <c r="BT112" s="875"/>
      <c r="BU112" s="875"/>
      <c r="BV112" s="875">
        <v>8318</v>
      </c>
      <c r="BW112" s="875"/>
      <c r="BX112" s="875"/>
      <c r="BY112" s="875"/>
      <c r="BZ112" s="875"/>
      <c r="CA112" s="875">
        <v>5117</v>
      </c>
      <c r="CB112" s="875"/>
      <c r="CC112" s="875"/>
      <c r="CD112" s="875"/>
      <c r="CE112" s="875"/>
      <c r="CF112" s="936">
        <v>1.4</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399</v>
      </c>
      <c r="DH112" s="875"/>
      <c r="DI112" s="875"/>
      <c r="DJ112" s="875"/>
      <c r="DK112" s="875"/>
      <c r="DL112" s="875" t="s">
        <v>399</v>
      </c>
      <c r="DM112" s="875"/>
      <c r="DN112" s="875"/>
      <c r="DO112" s="875"/>
      <c r="DP112" s="875"/>
      <c r="DQ112" s="875" t="s">
        <v>249</v>
      </c>
      <c r="DR112" s="875"/>
      <c r="DS112" s="875"/>
      <c r="DT112" s="875"/>
      <c r="DU112" s="875"/>
      <c r="DV112" s="852" t="s">
        <v>399</v>
      </c>
      <c r="DW112" s="852"/>
      <c r="DX112" s="852"/>
      <c r="DY112" s="852"/>
      <c r="DZ112" s="853"/>
    </row>
    <row r="113" spans="1:130" s="226" customFormat="1" ht="26.25" customHeight="1" x14ac:dyDescent="0.15">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1334</v>
      </c>
      <c r="AB113" s="984"/>
      <c r="AC113" s="984"/>
      <c r="AD113" s="984"/>
      <c r="AE113" s="985"/>
      <c r="AF113" s="986">
        <v>1334</v>
      </c>
      <c r="AG113" s="984"/>
      <c r="AH113" s="984"/>
      <c r="AI113" s="984"/>
      <c r="AJ113" s="985"/>
      <c r="AK113" s="986">
        <v>1666</v>
      </c>
      <c r="AL113" s="984"/>
      <c r="AM113" s="984"/>
      <c r="AN113" s="984"/>
      <c r="AO113" s="985"/>
      <c r="AP113" s="987">
        <v>0.5</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2825</v>
      </c>
      <c r="BR113" s="875"/>
      <c r="BS113" s="875"/>
      <c r="BT113" s="875"/>
      <c r="BU113" s="875"/>
      <c r="BV113" s="875">
        <v>6270</v>
      </c>
      <c r="BW113" s="875"/>
      <c r="BX113" s="875"/>
      <c r="BY113" s="875"/>
      <c r="BZ113" s="875"/>
      <c r="CA113" s="875">
        <v>25829</v>
      </c>
      <c r="CB113" s="875"/>
      <c r="CC113" s="875"/>
      <c r="CD113" s="875"/>
      <c r="CE113" s="875"/>
      <c r="CF113" s="936">
        <v>7.3</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420</v>
      </c>
      <c r="DH113" s="838"/>
      <c r="DI113" s="838"/>
      <c r="DJ113" s="838"/>
      <c r="DK113" s="839"/>
      <c r="DL113" s="840" t="s">
        <v>249</v>
      </c>
      <c r="DM113" s="838"/>
      <c r="DN113" s="838"/>
      <c r="DO113" s="838"/>
      <c r="DP113" s="839"/>
      <c r="DQ113" s="840" t="s">
        <v>399</v>
      </c>
      <c r="DR113" s="838"/>
      <c r="DS113" s="838"/>
      <c r="DT113" s="838"/>
      <c r="DU113" s="839"/>
      <c r="DV113" s="885" t="s">
        <v>399</v>
      </c>
      <c r="DW113" s="886"/>
      <c r="DX113" s="886"/>
      <c r="DY113" s="886"/>
      <c r="DZ113" s="887"/>
    </row>
    <row r="114" spans="1:130" s="226" customFormat="1" ht="26.25" customHeight="1" x14ac:dyDescent="0.15">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2825</v>
      </c>
      <c r="AB114" s="838"/>
      <c r="AC114" s="838"/>
      <c r="AD114" s="838"/>
      <c r="AE114" s="839"/>
      <c r="AF114" s="840">
        <v>2825</v>
      </c>
      <c r="AG114" s="838"/>
      <c r="AH114" s="838"/>
      <c r="AI114" s="838"/>
      <c r="AJ114" s="839"/>
      <c r="AK114" s="840">
        <v>3995</v>
      </c>
      <c r="AL114" s="838"/>
      <c r="AM114" s="838"/>
      <c r="AN114" s="838"/>
      <c r="AO114" s="839"/>
      <c r="AP114" s="885">
        <v>1.1000000000000001</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126506</v>
      </c>
      <c r="BR114" s="875"/>
      <c r="BS114" s="875"/>
      <c r="BT114" s="875"/>
      <c r="BU114" s="875"/>
      <c r="BV114" s="875" t="s">
        <v>399</v>
      </c>
      <c r="BW114" s="875"/>
      <c r="BX114" s="875"/>
      <c r="BY114" s="875"/>
      <c r="BZ114" s="875"/>
      <c r="CA114" s="875">
        <v>96807</v>
      </c>
      <c r="CB114" s="875"/>
      <c r="CC114" s="875"/>
      <c r="CD114" s="875"/>
      <c r="CE114" s="875"/>
      <c r="CF114" s="936">
        <v>27.3</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249</v>
      </c>
      <c r="DH114" s="838"/>
      <c r="DI114" s="838"/>
      <c r="DJ114" s="838"/>
      <c r="DK114" s="839"/>
      <c r="DL114" s="840" t="s">
        <v>249</v>
      </c>
      <c r="DM114" s="838"/>
      <c r="DN114" s="838"/>
      <c r="DO114" s="838"/>
      <c r="DP114" s="839"/>
      <c r="DQ114" s="840" t="s">
        <v>420</v>
      </c>
      <c r="DR114" s="838"/>
      <c r="DS114" s="838"/>
      <c r="DT114" s="838"/>
      <c r="DU114" s="839"/>
      <c r="DV114" s="885" t="s">
        <v>420</v>
      </c>
      <c r="DW114" s="886"/>
      <c r="DX114" s="886"/>
      <c r="DY114" s="886"/>
      <c r="DZ114" s="887"/>
    </row>
    <row r="115" spans="1:130" s="226" customFormat="1" ht="26.25" customHeight="1" x14ac:dyDescent="0.15">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6690</v>
      </c>
      <c r="AB115" s="984"/>
      <c r="AC115" s="984"/>
      <c r="AD115" s="984"/>
      <c r="AE115" s="985"/>
      <c r="AF115" s="986">
        <v>4570</v>
      </c>
      <c r="AG115" s="984"/>
      <c r="AH115" s="984"/>
      <c r="AI115" s="984"/>
      <c r="AJ115" s="985"/>
      <c r="AK115" s="986">
        <v>3581</v>
      </c>
      <c r="AL115" s="984"/>
      <c r="AM115" s="984"/>
      <c r="AN115" s="984"/>
      <c r="AO115" s="985"/>
      <c r="AP115" s="987">
        <v>1</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v>27000</v>
      </c>
      <c r="BR115" s="875"/>
      <c r="BS115" s="875"/>
      <c r="BT115" s="875"/>
      <c r="BU115" s="875"/>
      <c r="BV115" s="875">
        <v>21000</v>
      </c>
      <c r="BW115" s="875"/>
      <c r="BX115" s="875"/>
      <c r="BY115" s="875"/>
      <c r="BZ115" s="875"/>
      <c r="CA115" s="875">
        <v>15000</v>
      </c>
      <c r="CB115" s="875"/>
      <c r="CC115" s="875"/>
      <c r="CD115" s="875"/>
      <c r="CE115" s="875"/>
      <c r="CF115" s="936">
        <v>4.2</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249</v>
      </c>
      <c r="DH115" s="838"/>
      <c r="DI115" s="838"/>
      <c r="DJ115" s="838"/>
      <c r="DK115" s="839"/>
      <c r="DL115" s="840" t="s">
        <v>249</v>
      </c>
      <c r="DM115" s="838"/>
      <c r="DN115" s="838"/>
      <c r="DO115" s="838"/>
      <c r="DP115" s="839"/>
      <c r="DQ115" s="840" t="s">
        <v>399</v>
      </c>
      <c r="DR115" s="838"/>
      <c r="DS115" s="838"/>
      <c r="DT115" s="838"/>
      <c r="DU115" s="839"/>
      <c r="DV115" s="885" t="s">
        <v>399</v>
      </c>
      <c r="DW115" s="886"/>
      <c r="DX115" s="886"/>
      <c r="DY115" s="886"/>
      <c r="DZ115" s="887"/>
    </row>
    <row r="116" spans="1:130" s="226" customFormat="1" ht="26.25" customHeight="1" x14ac:dyDescent="0.15">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249</v>
      </c>
      <c r="AB116" s="838"/>
      <c r="AC116" s="838"/>
      <c r="AD116" s="838"/>
      <c r="AE116" s="839"/>
      <c r="AF116" s="840" t="s">
        <v>399</v>
      </c>
      <c r="AG116" s="838"/>
      <c r="AH116" s="838"/>
      <c r="AI116" s="838"/>
      <c r="AJ116" s="839"/>
      <c r="AK116" s="840" t="s">
        <v>249</v>
      </c>
      <c r="AL116" s="838"/>
      <c r="AM116" s="838"/>
      <c r="AN116" s="838"/>
      <c r="AO116" s="839"/>
      <c r="AP116" s="885" t="s">
        <v>399</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420</v>
      </c>
      <c r="BR116" s="875"/>
      <c r="BS116" s="875"/>
      <c r="BT116" s="875"/>
      <c r="BU116" s="875"/>
      <c r="BV116" s="875" t="s">
        <v>399</v>
      </c>
      <c r="BW116" s="875"/>
      <c r="BX116" s="875"/>
      <c r="BY116" s="875"/>
      <c r="BZ116" s="875"/>
      <c r="CA116" s="875" t="s">
        <v>249</v>
      </c>
      <c r="CB116" s="875"/>
      <c r="CC116" s="875"/>
      <c r="CD116" s="875"/>
      <c r="CE116" s="875"/>
      <c r="CF116" s="936" t="s">
        <v>399</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2252</v>
      </c>
      <c r="DH116" s="838"/>
      <c r="DI116" s="838"/>
      <c r="DJ116" s="838"/>
      <c r="DK116" s="839"/>
      <c r="DL116" s="840">
        <v>1071</v>
      </c>
      <c r="DM116" s="838"/>
      <c r="DN116" s="838"/>
      <c r="DO116" s="838"/>
      <c r="DP116" s="839"/>
      <c r="DQ116" s="840">
        <v>617</v>
      </c>
      <c r="DR116" s="838"/>
      <c r="DS116" s="838"/>
      <c r="DT116" s="838"/>
      <c r="DU116" s="839"/>
      <c r="DV116" s="885">
        <v>0.2</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110968</v>
      </c>
      <c r="AB117" s="970"/>
      <c r="AC117" s="970"/>
      <c r="AD117" s="970"/>
      <c r="AE117" s="971"/>
      <c r="AF117" s="972">
        <v>98520</v>
      </c>
      <c r="AG117" s="970"/>
      <c r="AH117" s="970"/>
      <c r="AI117" s="970"/>
      <c r="AJ117" s="971"/>
      <c r="AK117" s="972">
        <v>107232</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399</v>
      </c>
      <c r="BR117" s="875"/>
      <c r="BS117" s="875"/>
      <c r="BT117" s="875"/>
      <c r="BU117" s="875"/>
      <c r="BV117" s="875" t="s">
        <v>399</v>
      </c>
      <c r="BW117" s="875"/>
      <c r="BX117" s="875"/>
      <c r="BY117" s="875"/>
      <c r="BZ117" s="875"/>
      <c r="CA117" s="875" t="s">
        <v>399</v>
      </c>
      <c r="CB117" s="875"/>
      <c r="CC117" s="875"/>
      <c r="CD117" s="875"/>
      <c r="CE117" s="875"/>
      <c r="CF117" s="936" t="s">
        <v>399</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249</v>
      </c>
      <c r="DH117" s="838"/>
      <c r="DI117" s="838"/>
      <c r="DJ117" s="838"/>
      <c r="DK117" s="839"/>
      <c r="DL117" s="840" t="s">
        <v>399</v>
      </c>
      <c r="DM117" s="838"/>
      <c r="DN117" s="838"/>
      <c r="DO117" s="838"/>
      <c r="DP117" s="839"/>
      <c r="DQ117" s="840" t="s">
        <v>399</v>
      </c>
      <c r="DR117" s="838"/>
      <c r="DS117" s="838"/>
      <c r="DT117" s="838"/>
      <c r="DU117" s="839"/>
      <c r="DV117" s="885" t="s">
        <v>249</v>
      </c>
      <c r="DW117" s="886"/>
      <c r="DX117" s="886"/>
      <c r="DY117" s="886"/>
      <c r="DZ117" s="887"/>
    </row>
    <row r="118" spans="1:130" s="226"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297</v>
      </c>
      <c r="AG118" s="963"/>
      <c r="AH118" s="963"/>
      <c r="AI118" s="963"/>
      <c r="AJ118" s="964"/>
      <c r="AK118" s="965" t="s">
        <v>296</v>
      </c>
      <c r="AL118" s="963"/>
      <c r="AM118" s="963"/>
      <c r="AN118" s="963"/>
      <c r="AO118" s="964"/>
      <c r="AP118" s="966" t="s">
        <v>414</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399</v>
      </c>
      <c r="BR118" s="906"/>
      <c r="BS118" s="906"/>
      <c r="BT118" s="906"/>
      <c r="BU118" s="906"/>
      <c r="BV118" s="906" t="s">
        <v>420</v>
      </c>
      <c r="BW118" s="906"/>
      <c r="BX118" s="906"/>
      <c r="BY118" s="906"/>
      <c r="BZ118" s="906"/>
      <c r="CA118" s="906" t="s">
        <v>399</v>
      </c>
      <c r="CB118" s="906"/>
      <c r="CC118" s="906"/>
      <c r="CD118" s="906"/>
      <c r="CE118" s="906"/>
      <c r="CF118" s="936" t="s">
        <v>249</v>
      </c>
      <c r="CG118" s="937"/>
      <c r="CH118" s="937"/>
      <c r="CI118" s="937"/>
      <c r="CJ118" s="937"/>
      <c r="CK118" s="992"/>
      <c r="CL118" s="879"/>
      <c r="CM118" s="882" t="s">
        <v>444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950</v>
      </c>
      <c r="DH118" s="838"/>
      <c r="DI118" s="838"/>
      <c r="DJ118" s="838"/>
      <c r="DK118" s="839"/>
      <c r="DL118" s="840">
        <v>801</v>
      </c>
      <c r="DM118" s="838"/>
      <c r="DN118" s="838"/>
      <c r="DO118" s="838"/>
      <c r="DP118" s="839"/>
      <c r="DQ118" s="840">
        <v>655</v>
      </c>
      <c r="DR118" s="838"/>
      <c r="DS118" s="838"/>
      <c r="DT118" s="838"/>
      <c r="DU118" s="839"/>
      <c r="DV118" s="885">
        <v>0.2</v>
      </c>
      <c r="DW118" s="886"/>
      <c r="DX118" s="886"/>
      <c r="DY118" s="886"/>
      <c r="DZ118" s="887"/>
    </row>
    <row r="119" spans="1:130" s="226"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399</v>
      </c>
      <c r="AB119" s="956"/>
      <c r="AC119" s="956"/>
      <c r="AD119" s="956"/>
      <c r="AE119" s="957"/>
      <c r="AF119" s="958" t="s">
        <v>399</v>
      </c>
      <c r="AG119" s="956"/>
      <c r="AH119" s="956"/>
      <c r="AI119" s="956"/>
      <c r="AJ119" s="957"/>
      <c r="AK119" s="958" t="s">
        <v>399</v>
      </c>
      <c r="AL119" s="956"/>
      <c r="AM119" s="956"/>
      <c r="AN119" s="956"/>
      <c r="AO119" s="957"/>
      <c r="AP119" s="959" t="s">
        <v>399</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445</v>
      </c>
      <c r="BP119" s="939"/>
      <c r="BQ119" s="943">
        <v>990032</v>
      </c>
      <c r="BR119" s="906"/>
      <c r="BS119" s="906"/>
      <c r="BT119" s="906"/>
      <c r="BU119" s="906"/>
      <c r="BV119" s="906">
        <v>831646</v>
      </c>
      <c r="BW119" s="906"/>
      <c r="BX119" s="906"/>
      <c r="BY119" s="906"/>
      <c r="BZ119" s="906"/>
      <c r="CA119" s="906">
        <v>908750</v>
      </c>
      <c r="CB119" s="906"/>
      <c r="CC119" s="906"/>
      <c r="CD119" s="906"/>
      <c r="CE119" s="906"/>
      <c r="CF119" s="804"/>
      <c r="CG119" s="805"/>
      <c r="CH119" s="805"/>
      <c r="CI119" s="805"/>
      <c r="CJ119" s="895"/>
      <c r="CK119" s="993"/>
      <c r="CL119" s="881"/>
      <c r="CM119" s="899" t="s">
        <v>446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3488</v>
      </c>
      <c r="DH119" s="821"/>
      <c r="DI119" s="821"/>
      <c r="DJ119" s="821"/>
      <c r="DK119" s="822"/>
      <c r="DL119" s="823">
        <v>3209</v>
      </c>
      <c r="DM119" s="821"/>
      <c r="DN119" s="821"/>
      <c r="DO119" s="821"/>
      <c r="DP119" s="822"/>
      <c r="DQ119" s="823">
        <v>2309</v>
      </c>
      <c r="DR119" s="821"/>
      <c r="DS119" s="821"/>
      <c r="DT119" s="821"/>
      <c r="DU119" s="822"/>
      <c r="DV119" s="909">
        <v>0.7</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399</v>
      </c>
      <c r="AB120" s="838"/>
      <c r="AC120" s="838"/>
      <c r="AD120" s="838"/>
      <c r="AE120" s="839"/>
      <c r="AF120" s="840" t="s">
        <v>420</v>
      </c>
      <c r="AG120" s="838"/>
      <c r="AH120" s="838"/>
      <c r="AI120" s="838"/>
      <c r="AJ120" s="839"/>
      <c r="AK120" s="840" t="s">
        <v>249</v>
      </c>
      <c r="AL120" s="838"/>
      <c r="AM120" s="838"/>
      <c r="AN120" s="838"/>
      <c r="AO120" s="839"/>
      <c r="AP120" s="885" t="s">
        <v>249</v>
      </c>
      <c r="AQ120" s="886"/>
      <c r="AR120" s="886"/>
      <c r="AS120" s="886"/>
      <c r="AT120" s="887"/>
      <c r="AU120" s="944" t="s">
        <v>447</v>
      </c>
      <c r="AV120" s="945"/>
      <c r="AW120" s="945"/>
      <c r="AX120" s="945"/>
      <c r="AY120" s="946"/>
      <c r="AZ120" s="921" t="s">
        <v>448</v>
      </c>
      <c r="BA120" s="866"/>
      <c r="BB120" s="866"/>
      <c r="BC120" s="866"/>
      <c r="BD120" s="866"/>
      <c r="BE120" s="866"/>
      <c r="BF120" s="866"/>
      <c r="BG120" s="866"/>
      <c r="BH120" s="866"/>
      <c r="BI120" s="866"/>
      <c r="BJ120" s="866"/>
      <c r="BK120" s="866"/>
      <c r="BL120" s="866"/>
      <c r="BM120" s="866"/>
      <c r="BN120" s="866"/>
      <c r="BO120" s="866"/>
      <c r="BP120" s="867"/>
      <c r="BQ120" s="922">
        <v>785932</v>
      </c>
      <c r="BR120" s="903"/>
      <c r="BS120" s="903"/>
      <c r="BT120" s="903"/>
      <c r="BU120" s="903"/>
      <c r="BV120" s="903">
        <v>784446</v>
      </c>
      <c r="BW120" s="903"/>
      <c r="BX120" s="903"/>
      <c r="BY120" s="903"/>
      <c r="BZ120" s="903"/>
      <c r="CA120" s="903">
        <v>661245</v>
      </c>
      <c r="CB120" s="903"/>
      <c r="CC120" s="903"/>
      <c r="CD120" s="903"/>
      <c r="CE120" s="903"/>
      <c r="CF120" s="927">
        <v>186.6</v>
      </c>
      <c r="CG120" s="928"/>
      <c r="CH120" s="928"/>
      <c r="CI120" s="928"/>
      <c r="CJ120" s="928"/>
      <c r="CK120" s="929" t="s">
        <v>449</v>
      </c>
      <c r="CL120" s="913"/>
      <c r="CM120" s="913"/>
      <c r="CN120" s="913"/>
      <c r="CO120" s="914"/>
      <c r="CP120" s="933" t="s">
        <v>450</v>
      </c>
      <c r="CQ120" s="934"/>
      <c r="CR120" s="934"/>
      <c r="CS120" s="934"/>
      <c r="CT120" s="934"/>
      <c r="CU120" s="934"/>
      <c r="CV120" s="934"/>
      <c r="CW120" s="934"/>
      <c r="CX120" s="934"/>
      <c r="CY120" s="934"/>
      <c r="CZ120" s="934"/>
      <c r="DA120" s="934"/>
      <c r="DB120" s="934"/>
      <c r="DC120" s="934"/>
      <c r="DD120" s="934"/>
      <c r="DE120" s="934"/>
      <c r="DF120" s="935"/>
      <c r="DG120" s="922">
        <v>10267</v>
      </c>
      <c r="DH120" s="903"/>
      <c r="DI120" s="903"/>
      <c r="DJ120" s="903"/>
      <c r="DK120" s="903"/>
      <c r="DL120" s="903">
        <v>8318</v>
      </c>
      <c r="DM120" s="903"/>
      <c r="DN120" s="903"/>
      <c r="DO120" s="903"/>
      <c r="DP120" s="903"/>
      <c r="DQ120" s="903">
        <v>5117</v>
      </c>
      <c r="DR120" s="903"/>
      <c r="DS120" s="903"/>
      <c r="DT120" s="903"/>
      <c r="DU120" s="903"/>
      <c r="DV120" s="904">
        <v>1.4</v>
      </c>
      <c r="DW120" s="904"/>
      <c r="DX120" s="904"/>
      <c r="DY120" s="904"/>
      <c r="DZ120" s="905"/>
    </row>
    <row r="121" spans="1:130" s="226" customFormat="1" ht="26.25" customHeight="1" x14ac:dyDescent="0.15">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399</v>
      </c>
      <c r="AB121" s="838"/>
      <c r="AC121" s="838"/>
      <c r="AD121" s="838"/>
      <c r="AE121" s="839"/>
      <c r="AF121" s="840" t="s">
        <v>249</v>
      </c>
      <c r="AG121" s="838"/>
      <c r="AH121" s="838"/>
      <c r="AI121" s="838"/>
      <c r="AJ121" s="839"/>
      <c r="AK121" s="840" t="s">
        <v>399</v>
      </c>
      <c r="AL121" s="838"/>
      <c r="AM121" s="838"/>
      <c r="AN121" s="838"/>
      <c r="AO121" s="839"/>
      <c r="AP121" s="885" t="s">
        <v>399</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v>74350</v>
      </c>
      <c r="BR121" s="875"/>
      <c r="BS121" s="875"/>
      <c r="BT121" s="875"/>
      <c r="BU121" s="875"/>
      <c r="BV121" s="875">
        <v>55594</v>
      </c>
      <c r="BW121" s="875"/>
      <c r="BX121" s="875"/>
      <c r="BY121" s="875"/>
      <c r="BZ121" s="875"/>
      <c r="CA121" s="875">
        <v>80396</v>
      </c>
      <c r="CB121" s="875"/>
      <c r="CC121" s="875"/>
      <c r="CD121" s="875"/>
      <c r="CE121" s="875"/>
      <c r="CF121" s="936">
        <v>22.7</v>
      </c>
      <c r="CG121" s="937"/>
      <c r="CH121" s="937"/>
      <c r="CI121" s="937"/>
      <c r="CJ121" s="937"/>
      <c r="CK121" s="930"/>
      <c r="CL121" s="916"/>
      <c r="CM121" s="916"/>
      <c r="CN121" s="916"/>
      <c r="CO121" s="917"/>
      <c r="CP121" s="896" t="s">
        <v>453</v>
      </c>
      <c r="CQ121" s="897"/>
      <c r="CR121" s="897"/>
      <c r="CS121" s="897"/>
      <c r="CT121" s="897"/>
      <c r="CU121" s="897"/>
      <c r="CV121" s="897"/>
      <c r="CW121" s="897"/>
      <c r="CX121" s="897"/>
      <c r="CY121" s="897"/>
      <c r="CZ121" s="897"/>
      <c r="DA121" s="897"/>
      <c r="DB121" s="897"/>
      <c r="DC121" s="897"/>
      <c r="DD121" s="897"/>
      <c r="DE121" s="897"/>
      <c r="DF121" s="898"/>
      <c r="DG121" s="874" t="s">
        <v>399</v>
      </c>
      <c r="DH121" s="875"/>
      <c r="DI121" s="875"/>
      <c r="DJ121" s="875"/>
      <c r="DK121" s="875"/>
      <c r="DL121" s="875" t="s">
        <v>399</v>
      </c>
      <c r="DM121" s="875"/>
      <c r="DN121" s="875"/>
      <c r="DO121" s="875"/>
      <c r="DP121" s="875"/>
      <c r="DQ121" s="875" t="s">
        <v>399</v>
      </c>
      <c r="DR121" s="875"/>
      <c r="DS121" s="875"/>
      <c r="DT121" s="875"/>
      <c r="DU121" s="875"/>
      <c r="DV121" s="852" t="s">
        <v>420</v>
      </c>
      <c r="DW121" s="852"/>
      <c r="DX121" s="852"/>
      <c r="DY121" s="852"/>
      <c r="DZ121" s="853"/>
    </row>
    <row r="122" spans="1:130" s="226" customFormat="1" ht="26.25" customHeight="1" x14ac:dyDescent="0.15">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399</v>
      </c>
      <c r="AB122" s="838"/>
      <c r="AC122" s="838"/>
      <c r="AD122" s="838"/>
      <c r="AE122" s="839"/>
      <c r="AF122" s="840" t="s">
        <v>399</v>
      </c>
      <c r="AG122" s="838"/>
      <c r="AH122" s="838"/>
      <c r="AI122" s="838"/>
      <c r="AJ122" s="839"/>
      <c r="AK122" s="840" t="s">
        <v>399</v>
      </c>
      <c r="AL122" s="838"/>
      <c r="AM122" s="838"/>
      <c r="AN122" s="838"/>
      <c r="AO122" s="839"/>
      <c r="AP122" s="885" t="s">
        <v>399</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434494</v>
      </c>
      <c r="BR122" s="906"/>
      <c r="BS122" s="906"/>
      <c r="BT122" s="906"/>
      <c r="BU122" s="906"/>
      <c r="BV122" s="906">
        <v>413755</v>
      </c>
      <c r="BW122" s="906"/>
      <c r="BX122" s="906"/>
      <c r="BY122" s="906"/>
      <c r="BZ122" s="906"/>
      <c r="CA122" s="906">
        <v>413074</v>
      </c>
      <c r="CB122" s="906"/>
      <c r="CC122" s="906"/>
      <c r="CD122" s="906"/>
      <c r="CE122" s="906"/>
      <c r="CF122" s="907">
        <v>116.5</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249</v>
      </c>
      <c r="DH122" s="875"/>
      <c r="DI122" s="875"/>
      <c r="DJ122" s="875"/>
      <c r="DK122" s="875"/>
      <c r="DL122" s="875" t="s">
        <v>399</v>
      </c>
      <c r="DM122" s="875"/>
      <c r="DN122" s="875"/>
      <c r="DO122" s="875"/>
      <c r="DP122" s="875"/>
      <c r="DQ122" s="875" t="s">
        <v>249</v>
      </c>
      <c r="DR122" s="875"/>
      <c r="DS122" s="875"/>
      <c r="DT122" s="875"/>
      <c r="DU122" s="875"/>
      <c r="DV122" s="852" t="s">
        <v>249</v>
      </c>
      <c r="DW122" s="852"/>
      <c r="DX122" s="852"/>
      <c r="DY122" s="852"/>
      <c r="DZ122" s="853"/>
    </row>
    <row r="123" spans="1:130" s="226" customFormat="1" ht="26.25" customHeight="1" x14ac:dyDescent="0.15">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2252</v>
      </c>
      <c r="AB123" s="838"/>
      <c r="AC123" s="838"/>
      <c r="AD123" s="838"/>
      <c r="AE123" s="839"/>
      <c r="AF123" s="840">
        <v>560</v>
      </c>
      <c r="AG123" s="838"/>
      <c r="AH123" s="838"/>
      <c r="AI123" s="838"/>
      <c r="AJ123" s="839"/>
      <c r="AK123" s="840">
        <v>617</v>
      </c>
      <c r="AL123" s="838"/>
      <c r="AM123" s="838"/>
      <c r="AN123" s="838"/>
      <c r="AO123" s="839"/>
      <c r="AP123" s="885">
        <v>0.2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455</v>
      </c>
      <c r="BP123" s="939"/>
      <c r="BQ123" s="893">
        <v>1294776</v>
      </c>
      <c r="BR123" s="894"/>
      <c r="BS123" s="894"/>
      <c r="BT123" s="894"/>
      <c r="BU123" s="894"/>
      <c r="BV123" s="894">
        <v>1253795</v>
      </c>
      <c r="BW123" s="894"/>
      <c r="BX123" s="894"/>
      <c r="BY123" s="894"/>
      <c r="BZ123" s="894"/>
      <c r="CA123" s="894">
        <v>1154715</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249</v>
      </c>
      <c r="DH123" s="838"/>
      <c r="DI123" s="838"/>
      <c r="DJ123" s="838"/>
      <c r="DK123" s="839"/>
      <c r="DL123" s="840" t="s">
        <v>249</v>
      </c>
      <c r="DM123" s="838"/>
      <c r="DN123" s="838"/>
      <c r="DO123" s="838"/>
      <c r="DP123" s="839"/>
      <c r="DQ123" s="840" t="s">
        <v>420</v>
      </c>
      <c r="DR123" s="838"/>
      <c r="DS123" s="838"/>
      <c r="DT123" s="838"/>
      <c r="DU123" s="839"/>
      <c r="DV123" s="885" t="s">
        <v>249</v>
      </c>
      <c r="DW123" s="886"/>
      <c r="DX123" s="886"/>
      <c r="DY123" s="886"/>
      <c r="DZ123" s="887"/>
    </row>
    <row r="124" spans="1:130" s="226" customFormat="1" ht="26.25" customHeight="1" thickBot="1" x14ac:dyDescent="0.2">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249</v>
      </c>
      <c r="AB124" s="838"/>
      <c r="AC124" s="838"/>
      <c r="AD124" s="838"/>
      <c r="AE124" s="839"/>
      <c r="AF124" s="840" t="s">
        <v>249</v>
      </c>
      <c r="AG124" s="838"/>
      <c r="AH124" s="838"/>
      <c r="AI124" s="838"/>
      <c r="AJ124" s="839"/>
      <c r="AK124" s="840" t="s">
        <v>249</v>
      </c>
      <c r="AL124" s="838"/>
      <c r="AM124" s="838"/>
      <c r="AN124" s="838"/>
      <c r="AO124" s="839"/>
      <c r="AP124" s="885" t="s">
        <v>249</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249</v>
      </c>
      <c r="BR124" s="892"/>
      <c r="BS124" s="892"/>
      <c r="BT124" s="892"/>
      <c r="BU124" s="892"/>
      <c r="BV124" s="892" t="s">
        <v>249</v>
      </c>
      <c r="BW124" s="892"/>
      <c r="BX124" s="892"/>
      <c r="BY124" s="892"/>
      <c r="BZ124" s="892"/>
      <c r="CA124" s="892" t="s">
        <v>249</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249</v>
      </c>
      <c r="DH124" s="821"/>
      <c r="DI124" s="821"/>
      <c r="DJ124" s="821"/>
      <c r="DK124" s="822"/>
      <c r="DL124" s="823" t="s">
        <v>249</v>
      </c>
      <c r="DM124" s="821"/>
      <c r="DN124" s="821"/>
      <c r="DO124" s="821"/>
      <c r="DP124" s="822"/>
      <c r="DQ124" s="823" t="s">
        <v>249</v>
      </c>
      <c r="DR124" s="821"/>
      <c r="DS124" s="821"/>
      <c r="DT124" s="821"/>
      <c r="DU124" s="822"/>
      <c r="DV124" s="909" t="s">
        <v>458</v>
      </c>
      <c r="DW124" s="910"/>
      <c r="DX124" s="910"/>
      <c r="DY124" s="910"/>
      <c r="DZ124" s="911"/>
    </row>
    <row r="125" spans="1:130" s="226" customFormat="1" ht="26.25" customHeight="1" x14ac:dyDescent="0.15">
      <c r="A125" s="878"/>
      <c r="B125" s="879"/>
      <c r="C125" s="882" t="s">
        <v>444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v>950</v>
      </c>
      <c r="AB125" s="838"/>
      <c r="AC125" s="838"/>
      <c r="AD125" s="838"/>
      <c r="AE125" s="839"/>
      <c r="AF125" s="840">
        <v>801</v>
      </c>
      <c r="AG125" s="838"/>
      <c r="AH125" s="838"/>
      <c r="AI125" s="838"/>
      <c r="AJ125" s="839"/>
      <c r="AK125" s="840">
        <v>655</v>
      </c>
      <c r="AL125" s="838"/>
      <c r="AM125" s="838"/>
      <c r="AN125" s="838"/>
      <c r="AO125" s="839"/>
      <c r="AP125" s="885">
        <v>0.2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459</v>
      </c>
      <c r="CL125" s="913"/>
      <c r="CM125" s="913"/>
      <c r="CN125" s="913"/>
      <c r="CO125" s="914"/>
      <c r="CP125" s="921" t="s">
        <v>460</v>
      </c>
      <c r="CQ125" s="866"/>
      <c r="CR125" s="866"/>
      <c r="CS125" s="866"/>
      <c r="CT125" s="866"/>
      <c r="CU125" s="866"/>
      <c r="CV125" s="866"/>
      <c r="CW125" s="866"/>
      <c r="CX125" s="866"/>
      <c r="CY125" s="866"/>
      <c r="CZ125" s="866"/>
      <c r="DA125" s="866"/>
      <c r="DB125" s="866"/>
      <c r="DC125" s="866"/>
      <c r="DD125" s="866"/>
      <c r="DE125" s="866"/>
      <c r="DF125" s="867"/>
      <c r="DG125" s="922" t="s">
        <v>249</v>
      </c>
      <c r="DH125" s="903"/>
      <c r="DI125" s="903"/>
      <c r="DJ125" s="903"/>
      <c r="DK125" s="903"/>
      <c r="DL125" s="903" t="s">
        <v>249</v>
      </c>
      <c r="DM125" s="903"/>
      <c r="DN125" s="903"/>
      <c r="DO125" s="903"/>
      <c r="DP125" s="903"/>
      <c r="DQ125" s="903" t="s">
        <v>249</v>
      </c>
      <c r="DR125" s="903"/>
      <c r="DS125" s="903"/>
      <c r="DT125" s="903"/>
      <c r="DU125" s="903"/>
      <c r="DV125" s="904" t="s">
        <v>249</v>
      </c>
      <c r="DW125" s="904"/>
      <c r="DX125" s="904"/>
      <c r="DY125" s="904"/>
      <c r="DZ125" s="905"/>
    </row>
    <row r="126" spans="1:130" s="226" customFormat="1" ht="26.25" customHeight="1" thickBot="1" x14ac:dyDescent="0.2">
      <c r="A126" s="878"/>
      <c r="B126" s="879"/>
      <c r="C126" s="882" t="s">
        <v>446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3488</v>
      </c>
      <c r="AB126" s="838"/>
      <c r="AC126" s="838"/>
      <c r="AD126" s="838"/>
      <c r="AE126" s="839"/>
      <c r="AF126" s="840">
        <v>3209</v>
      </c>
      <c r="AG126" s="838"/>
      <c r="AH126" s="838"/>
      <c r="AI126" s="838"/>
      <c r="AJ126" s="839"/>
      <c r="AK126" s="840">
        <v>2309</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461</v>
      </c>
      <c r="CQ126" s="808"/>
      <c r="CR126" s="808"/>
      <c r="CS126" s="808"/>
      <c r="CT126" s="808"/>
      <c r="CU126" s="808"/>
      <c r="CV126" s="808"/>
      <c r="CW126" s="808"/>
      <c r="CX126" s="808"/>
      <c r="CY126" s="808"/>
      <c r="CZ126" s="808"/>
      <c r="DA126" s="808"/>
      <c r="DB126" s="808"/>
      <c r="DC126" s="808"/>
      <c r="DD126" s="808"/>
      <c r="DE126" s="808"/>
      <c r="DF126" s="809"/>
      <c r="DG126" s="874" t="s">
        <v>458</v>
      </c>
      <c r="DH126" s="875"/>
      <c r="DI126" s="875"/>
      <c r="DJ126" s="875"/>
      <c r="DK126" s="875"/>
      <c r="DL126" s="875" t="s">
        <v>249</v>
      </c>
      <c r="DM126" s="875"/>
      <c r="DN126" s="875"/>
      <c r="DO126" s="875"/>
      <c r="DP126" s="875"/>
      <c r="DQ126" s="875" t="s">
        <v>458</v>
      </c>
      <c r="DR126" s="875"/>
      <c r="DS126" s="875"/>
      <c r="DT126" s="875"/>
      <c r="DU126" s="875"/>
      <c r="DV126" s="852" t="s">
        <v>249</v>
      </c>
      <c r="DW126" s="852"/>
      <c r="DX126" s="852"/>
      <c r="DY126" s="852"/>
      <c r="DZ126" s="853"/>
    </row>
    <row r="127" spans="1:130" s="226" customFormat="1" ht="26.25" customHeight="1" x14ac:dyDescent="0.15">
      <c r="A127" s="880"/>
      <c r="B127" s="881"/>
      <c r="C127" s="899" t="s">
        <v>462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249</v>
      </c>
      <c r="AB127" s="838"/>
      <c r="AC127" s="838"/>
      <c r="AD127" s="838"/>
      <c r="AE127" s="839"/>
      <c r="AF127" s="840" t="s">
        <v>249</v>
      </c>
      <c r="AG127" s="838"/>
      <c r="AH127" s="838"/>
      <c r="AI127" s="838"/>
      <c r="AJ127" s="839"/>
      <c r="AK127" s="840" t="s">
        <v>249</v>
      </c>
      <c r="AL127" s="838"/>
      <c r="AM127" s="838"/>
      <c r="AN127" s="838"/>
      <c r="AO127" s="839"/>
      <c r="AP127" s="885" t="s">
        <v>249</v>
      </c>
      <c r="AQ127" s="886"/>
      <c r="AR127" s="886"/>
      <c r="AS127" s="886"/>
      <c r="AT127" s="887"/>
      <c r="AU127" s="262"/>
      <c r="AV127" s="262"/>
      <c r="AW127" s="262"/>
      <c r="AX127" s="902" t="s">
        <v>463</v>
      </c>
      <c r="AY127" s="870"/>
      <c r="AZ127" s="870"/>
      <c r="BA127" s="870"/>
      <c r="BB127" s="870"/>
      <c r="BC127" s="870"/>
      <c r="BD127" s="870"/>
      <c r="BE127" s="871"/>
      <c r="BF127" s="869" t="s">
        <v>464</v>
      </c>
      <c r="BG127" s="870"/>
      <c r="BH127" s="870"/>
      <c r="BI127" s="870"/>
      <c r="BJ127" s="870"/>
      <c r="BK127" s="870"/>
      <c r="BL127" s="871"/>
      <c r="BM127" s="869" t="s">
        <v>465</v>
      </c>
      <c r="BN127" s="870"/>
      <c r="BO127" s="870"/>
      <c r="BP127" s="870"/>
      <c r="BQ127" s="870"/>
      <c r="BR127" s="870"/>
      <c r="BS127" s="871"/>
      <c r="BT127" s="869" t="s">
        <v>466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467</v>
      </c>
      <c r="CQ127" s="808"/>
      <c r="CR127" s="808"/>
      <c r="CS127" s="808"/>
      <c r="CT127" s="808"/>
      <c r="CU127" s="808"/>
      <c r="CV127" s="808"/>
      <c r="CW127" s="808"/>
      <c r="CX127" s="808"/>
      <c r="CY127" s="808"/>
      <c r="CZ127" s="808"/>
      <c r="DA127" s="808"/>
      <c r="DB127" s="808"/>
      <c r="DC127" s="808"/>
      <c r="DD127" s="808"/>
      <c r="DE127" s="808"/>
      <c r="DF127" s="809"/>
      <c r="DG127" s="874" t="s">
        <v>249</v>
      </c>
      <c r="DH127" s="875"/>
      <c r="DI127" s="875"/>
      <c r="DJ127" s="875"/>
      <c r="DK127" s="875"/>
      <c r="DL127" s="875" t="s">
        <v>249</v>
      </c>
      <c r="DM127" s="875"/>
      <c r="DN127" s="875"/>
      <c r="DO127" s="875"/>
      <c r="DP127" s="875"/>
      <c r="DQ127" s="875" t="s">
        <v>249</v>
      </c>
      <c r="DR127" s="875"/>
      <c r="DS127" s="875"/>
      <c r="DT127" s="875"/>
      <c r="DU127" s="875"/>
      <c r="DV127" s="852" t="s">
        <v>249</v>
      </c>
      <c r="DW127" s="852"/>
      <c r="DX127" s="852"/>
      <c r="DY127" s="852"/>
      <c r="DZ127" s="853"/>
    </row>
    <row r="128" spans="1:130" s="226" customFormat="1" ht="26.25" customHeight="1" thickBot="1" x14ac:dyDescent="0.2">
      <c r="A128" s="854" t="s">
        <v>468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469</v>
      </c>
      <c r="X128" s="856"/>
      <c r="Y128" s="856"/>
      <c r="Z128" s="857"/>
      <c r="AA128" s="858" t="s">
        <v>458</v>
      </c>
      <c r="AB128" s="859"/>
      <c r="AC128" s="859"/>
      <c r="AD128" s="859"/>
      <c r="AE128" s="860"/>
      <c r="AF128" s="861" t="s">
        <v>458</v>
      </c>
      <c r="AG128" s="859"/>
      <c r="AH128" s="859"/>
      <c r="AI128" s="859"/>
      <c r="AJ128" s="860"/>
      <c r="AK128" s="861" t="s">
        <v>249</v>
      </c>
      <c r="AL128" s="859"/>
      <c r="AM128" s="859"/>
      <c r="AN128" s="859"/>
      <c r="AO128" s="860"/>
      <c r="AP128" s="862"/>
      <c r="AQ128" s="863"/>
      <c r="AR128" s="863"/>
      <c r="AS128" s="863"/>
      <c r="AT128" s="864"/>
      <c r="AU128" s="262"/>
      <c r="AV128" s="262"/>
      <c r="AW128" s="262"/>
      <c r="AX128" s="865" t="s">
        <v>470</v>
      </c>
      <c r="AY128" s="866"/>
      <c r="AZ128" s="866"/>
      <c r="BA128" s="866"/>
      <c r="BB128" s="866"/>
      <c r="BC128" s="866"/>
      <c r="BD128" s="866"/>
      <c r="BE128" s="867"/>
      <c r="BF128" s="844" t="s">
        <v>249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471</v>
      </c>
      <c r="CQ128" s="786"/>
      <c r="CR128" s="786"/>
      <c r="CS128" s="786"/>
      <c r="CT128" s="786"/>
      <c r="CU128" s="786"/>
      <c r="CV128" s="786"/>
      <c r="CW128" s="786"/>
      <c r="CX128" s="786"/>
      <c r="CY128" s="786"/>
      <c r="CZ128" s="786"/>
      <c r="DA128" s="786"/>
      <c r="DB128" s="786"/>
      <c r="DC128" s="786"/>
      <c r="DD128" s="786"/>
      <c r="DE128" s="786"/>
      <c r="DF128" s="787"/>
      <c r="DG128" s="848">
        <v>27000</v>
      </c>
      <c r="DH128" s="849"/>
      <c r="DI128" s="849"/>
      <c r="DJ128" s="849"/>
      <c r="DK128" s="849"/>
      <c r="DL128" s="849">
        <v>21000</v>
      </c>
      <c r="DM128" s="849"/>
      <c r="DN128" s="849"/>
      <c r="DO128" s="849"/>
      <c r="DP128" s="849"/>
      <c r="DQ128" s="849">
        <v>15000</v>
      </c>
      <c r="DR128" s="849"/>
      <c r="DS128" s="849"/>
      <c r="DT128" s="849"/>
      <c r="DU128" s="849"/>
      <c r="DV128" s="850">
        <v>4.2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472</v>
      </c>
      <c r="X129" s="835"/>
      <c r="Y129" s="835"/>
      <c r="Z129" s="836"/>
      <c r="AA129" s="837">
        <v>465083</v>
      </c>
      <c r="AB129" s="838"/>
      <c r="AC129" s="838"/>
      <c r="AD129" s="838"/>
      <c r="AE129" s="839"/>
      <c r="AF129" s="840">
        <v>439089</v>
      </c>
      <c r="AG129" s="838"/>
      <c r="AH129" s="838"/>
      <c r="AI129" s="838"/>
      <c r="AJ129" s="839"/>
      <c r="AK129" s="840">
        <v>437648</v>
      </c>
      <c r="AL129" s="838"/>
      <c r="AM129" s="838"/>
      <c r="AN129" s="838"/>
      <c r="AO129" s="839"/>
      <c r="AP129" s="841"/>
      <c r="AQ129" s="842"/>
      <c r="AR129" s="842"/>
      <c r="AS129" s="842"/>
      <c r="AT129" s="843"/>
      <c r="AU129" s="264"/>
      <c r="AV129" s="264"/>
      <c r="AW129" s="264"/>
      <c r="AX129" s="807" t="s">
        <v>473</v>
      </c>
      <c r="AY129" s="808"/>
      <c r="AZ129" s="808"/>
      <c r="BA129" s="808"/>
      <c r="BB129" s="808"/>
      <c r="BC129" s="808"/>
      <c r="BD129" s="808"/>
      <c r="BE129" s="809"/>
      <c r="BF129" s="827" t="s">
        <v>249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475</v>
      </c>
      <c r="X130" s="835"/>
      <c r="Y130" s="835"/>
      <c r="Z130" s="836"/>
      <c r="AA130" s="837">
        <v>90920</v>
      </c>
      <c r="AB130" s="838"/>
      <c r="AC130" s="838"/>
      <c r="AD130" s="838"/>
      <c r="AE130" s="839"/>
      <c r="AF130" s="840">
        <v>79773</v>
      </c>
      <c r="AG130" s="838"/>
      <c r="AH130" s="838"/>
      <c r="AI130" s="838"/>
      <c r="AJ130" s="839"/>
      <c r="AK130" s="840">
        <v>83215</v>
      </c>
      <c r="AL130" s="838"/>
      <c r="AM130" s="838"/>
      <c r="AN130" s="838"/>
      <c r="AO130" s="839"/>
      <c r="AP130" s="841"/>
      <c r="AQ130" s="842"/>
      <c r="AR130" s="842"/>
      <c r="AS130" s="842"/>
      <c r="AT130" s="843"/>
      <c r="AU130" s="264"/>
      <c r="AV130" s="264"/>
      <c r="AW130" s="264"/>
      <c r="AX130" s="807" t="s">
        <v>476</v>
      </c>
      <c r="AY130" s="808"/>
      <c r="AZ130" s="808"/>
      <c r="BA130" s="808"/>
      <c r="BB130" s="808"/>
      <c r="BC130" s="808"/>
      <c r="BD130" s="808"/>
      <c r="BE130" s="809"/>
      <c r="BF130" s="810">
        <v>5.7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477</v>
      </c>
      <c r="X131" s="818"/>
      <c r="Y131" s="818"/>
      <c r="Z131" s="819"/>
      <c r="AA131" s="820">
        <v>374163</v>
      </c>
      <c r="AB131" s="821"/>
      <c r="AC131" s="821"/>
      <c r="AD131" s="821"/>
      <c r="AE131" s="822"/>
      <c r="AF131" s="823">
        <v>359316</v>
      </c>
      <c r="AG131" s="821"/>
      <c r="AH131" s="821"/>
      <c r="AI131" s="821"/>
      <c r="AJ131" s="822"/>
      <c r="AK131" s="823">
        <v>354433</v>
      </c>
      <c r="AL131" s="821"/>
      <c r="AM131" s="821"/>
      <c r="AN131" s="821"/>
      <c r="AO131" s="822"/>
      <c r="AP131" s="824"/>
      <c r="AQ131" s="825"/>
      <c r="AR131" s="825"/>
      <c r="AS131" s="825"/>
      <c r="AT131" s="826"/>
      <c r="AU131" s="264"/>
      <c r="AV131" s="264"/>
      <c r="AW131" s="264"/>
      <c r="AX131" s="785" t="s">
        <v>478</v>
      </c>
      <c r="AY131" s="786"/>
      <c r="AZ131" s="786"/>
      <c r="BA131" s="786"/>
      <c r="BB131" s="786"/>
      <c r="BC131" s="786"/>
      <c r="BD131" s="786"/>
      <c r="BE131" s="787"/>
      <c r="BF131" s="788" t="s">
        <v>249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480</v>
      </c>
      <c r="W132" s="798"/>
      <c r="X132" s="798"/>
      <c r="Y132" s="798"/>
      <c r="Z132" s="799"/>
      <c r="AA132" s="800">
        <v>5.3580925959999997</v>
      </c>
      <c r="AB132" s="801"/>
      <c r="AC132" s="801"/>
      <c r="AD132" s="801"/>
      <c r="AE132" s="802"/>
      <c r="AF132" s="803">
        <v>5.2174130849999996</v>
      </c>
      <c r="AG132" s="801"/>
      <c r="AH132" s="801"/>
      <c r="AI132" s="801"/>
      <c r="AJ132" s="802"/>
      <c r="AK132" s="803">
        <v>6.7761749050000004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481</v>
      </c>
      <c r="W133" s="777"/>
      <c r="X133" s="777"/>
      <c r="Y133" s="777"/>
      <c r="Z133" s="778"/>
      <c r="AA133" s="779">
        <v>7.1</v>
      </c>
      <c r="AB133" s="780"/>
      <c r="AC133" s="780"/>
      <c r="AD133" s="780"/>
      <c r="AE133" s="781"/>
      <c r="AF133" s="779">
        <v>5</v>
      </c>
      <c r="AG133" s="780"/>
      <c r="AH133" s="780"/>
      <c r="AI133" s="780"/>
      <c r="AJ133" s="781"/>
      <c r="AK133" s="779">
        <v>5.7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0z2OE8NHVts5zn4VASvcl2fH/SEdw3OLrYoTmaAW8X90kIAExJcRpBFh26xzrp0COU/nLivwJ9tZ7oKQAfr+w==" saltValue="fgLtRrjnHJ7Oeh/TF9aU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Zt4bD2vzcqrdGVDQmyafaMA1EUytz5qzWuNSN4YxKxNIUWY1CQJv7A5GOROfU6d7c8IhRpp+nlzwGNvgtG6QQ==" saltValue="E+IZqeDUSG1Rq3aQLwfQ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ja85Fs7Nhq95bdaXYjuR8/4xDTsVrxWvD7tYHdHOyqPKoMuWLbrhH1Sh/58I2nzYWFACVi6RL4qaUq6xyW12A==" saltValue="QGgQNEsWGyyo+KBjao3x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490</v>
      </c>
      <c r="AL9" s="1207"/>
      <c r="AM9" s="1207"/>
      <c r="AN9" s="1208"/>
      <c r="AO9" s="292">
        <v>175504</v>
      </c>
      <c r="AP9" s="292">
        <v>494377</v>
      </c>
      <c r="AQ9" s="293">
        <v>189734</v>
      </c>
      <c r="AR9" s="294">
        <v>160.6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491</v>
      </c>
      <c r="AL10" s="1207"/>
      <c r="AM10" s="1207"/>
      <c r="AN10" s="1208"/>
      <c r="AO10" s="295">
        <v>64297</v>
      </c>
      <c r="AP10" s="295">
        <v>181118</v>
      </c>
      <c r="AQ10" s="296">
        <v>22180</v>
      </c>
      <c r="AR10" s="297">
        <v>716.6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492</v>
      </c>
      <c r="AL11" s="1207"/>
      <c r="AM11" s="1207"/>
      <c r="AN11" s="1208"/>
      <c r="AO11" s="295">
        <v>5376</v>
      </c>
      <c r="AP11" s="295">
        <v>15144</v>
      </c>
      <c r="AQ11" s="296">
        <v>28692</v>
      </c>
      <c r="AR11" s="297">
        <v>-47.2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493</v>
      </c>
      <c r="AL12" s="1207"/>
      <c r="AM12" s="1207"/>
      <c r="AN12" s="1208"/>
      <c r="AO12" s="295" t="s">
        <v>494</v>
      </c>
      <c r="AP12" s="295" t="s">
        <v>494</v>
      </c>
      <c r="AQ12" s="296">
        <v>4806</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495</v>
      </c>
      <c r="AL13" s="1207"/>
      <c r="AM13" s="1207"/>
      <c r="AN13" s="1208"/>
      <c r="AO13" s="295" t="s">
        <v>494</v>
      </c>
      <c r="AP13" s="295" t="s">
        <v>494</v>
      </c>
      <c r="AQ13" s="296" t="s">
        <v>494</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496</v>
      </c>
      <c r="AL14" s="1207"/>
      <c r="AM14" s="1207"/>
      <c r="AN14" s="1208"/>
      <c r="AO14" s="295">
        <v>909</v>
      </c>
      <c r="AP14" s="295">
        <v>2561</v>
      </c>
      <c r="AQ14" s="296">
        <v>8976</v>
      </c>
      <c r="AR14" s="297">
        <v>-71.5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497</v>
      </c>
      <c r="AL15" s="1207"/>
      <c r="AM15" s="1207"/>
      <c r="AN15" s="1208"/>
      <c r="AO15" s="295" t="s">
        <v>494</v>
      </c>
      <c r="AP15" s="295" t="s">
        <v>494</v>
      </c>
      <c r="AQ15" s="296">
        <v>4161</v>
      </c>
      <c r="AR15" s="297" t="s">
        <v>494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498</v>
      </c>
      <c r="AL16" s="1210"/>
      <c r="AM16" s="1210"/>
      <c r="AN16" s="1211"/>
      <c r="AO16" s="295">
        <v>-17934</v>
      </c>
      <c r="AP16" s="295">
        <v>-50518</v>
      </c>
      <c r="AQ16" s="296">
        <v>-17989</v>
      </c>
      <c r="AR16" s="297">
        <v>180.8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228152</v>
      </c>
      <c r="AP17" s="295">
        <v>642682</v>
      </c>
      <c r="AQ17" s="296">
        <v>240560</v>
      </c>
      <c r="AR17" s="297">
        <v>167.2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503</v>
      </c>
      <c r="AL21" s="1204"/>
      <c r="AM21" s="1204"/>
      <c r="AN21" s="1205"/>
      <c r="AO21" s="307">
        <v>59.15</v>
      </c>
      <c r="AP21" s="308">
        <v>21.65</v>
      </c>
      <c r="AQ21" s="309">
        <v>37.5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504</v>
      </c>
      <c r="AL22" s="1204"/>
      <c r="AM22" s="1204"/>
      <c r="AN22" s="1205"/>
      <c r="AO22" s="312">
        <v>85.4</v>
      </c>
      <c r="AP22" s="313">
        <v>95.4</v>
      </c>
      <c r="AQ22" s="314">
        <v>-10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509</v>
      </c>
      <c r="AL32" s="1195"/>
      <c r="AM32" s="1195"/>
      <c r="AN32" s="1196"/>
      <c r="AO32" s="322">
        <v>97990</v>
      </c>
      <c r="AP32" s="322">
        <v>276028</v>
      </c>
      <c r="AQ32" s="323">
        <v>139228</v>
      </c>
      <c r="AR32" s="324">
        <v>98.3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510</v>
      </c>
      <c r="AL33" s="1195"/>
      <c r="AM33" s="1195"/>
      <c r="AN33" s="1196"/>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511</v>
      </c>
      <c r="AL34" s="1195"/>
      <c r="AM34" s="1195"/>
      <c r="AN34" s="1196"/>
      <c r="AO34" s="322" t="s">
        <v>494</v>
      </c>
      <c r="AP34" s="322" t="s">
        <v>494</v>
      </c>
      <c r="AQ34" s="323">
        <v>5</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512</v>
      </c>
      <c r="AL35" s="1195"/>
      <c r="AM35" s="1195"/>
      <c r="AN35" s="1196"/>
      <c r="AO35" s="322">
        <v>1666</v>
      </c>
      <c r="AP35" s="322">
        <v>4693</v>
      </c>
      <c r="AQ35" s="323">
        <v>32095</v>
      </c>
      <c r="AR35" s="324">
        <v>-85.4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513</v>
      </c>
      <c r="AL36" s="1195"/>
      <c r="AM36" s="1195"/>
      <c r="AN36" s="1196"/>
      <c r="AO36" s="322">
        <v>3995</v>
      </c>
      <c r="AP36" s="322">
        <v>11254</v>
      </c>
      <c r="AQ36" s="323">
        <v>5254</v>
      </c>
      <c r="AR36" s="324">
        <v>114.2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514</v>
      </c>
      <c r="AL37" s="1195"/>
      <c r="AM37" s="1195"/>
      <c r="AN37" s="1196"/>
      <c r="AO37" s="322">
        <v>3581</v>
      </c>
      <c r="AP37" s="322">
        <v>10087</v>
      </c>
      <c r="AQ37" s="323">
        <v>1384</v>
      </c>
      <c r="AR37" s="324">
        <v>628.79999999999995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515</v>
      </c>
      <c r="AL38" s="1198"/>
      <c r="AM38" s="1198"/>
      <c r="AN38" s="1199"/>
      <c r="AO38" s="325" t="s">
        <v>494</v>
      </c>
      <c r="AP38" s="325" t="s">
        <v>494</v>
      </c>
      <c r="AQ38" s="326">
        <v>32</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516</v>
      </c>
      <c r="AL39" s="1198"/>
      <c r="AM39" s="1198"/>
      <c r="AN39" s="1199"/>
      <c r="AO39" s="322" t="s">
        <v>494</v>
      </c>
      <c r="AP39" s="322" t="s">
        <v>494</v>
      </c>
      <c r="AQ39" s="323">
        <v>-8131</v>
      </c>
      <c r="AR39" s="324" t="s">
        <v>494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517</v>
      </c>
      <c r="AL40" s="1195"/>
      <c r="AM40" s="1195"/>
      <c r="AN40" s="1196"/>
      <c r="AO40" s="322">
        <v>-83215</v>
      </c>
      <c r="AP40" s="322">
        <v>-234408</v>
      </c>
      <c r="AQ40" s="323">
        <v>-126394</v>
      </c>
      <c r="AR40" s="324">
        <v>85.5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24017</v>
      </c>
      <c r="AP41" s="322">
        <v>67654</v>
      </c>
      <c r="AQ41" s="323">
        <v>43473</v>
      </c>
      <c r="AR41" s="324">
        <v>55.6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485</v>
      </c>
      <c r="AN49" s="1189" t="s">
        <v>521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297234</v>
      </c>
      <c r="AN51" s="344">
        <v>861548</v>
      </c>
      <c r="AO51" s="345">
        <v>29.4</v>
      </c>
      <c r="AP51" s="346">
        <v>316331</v>
      </c>
      <c r="AQ51" s="347">
        <v>38.6</v>
      </c>
      <c r="AR51" s="348">
        <v>-9.1999999999999993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24867</v>
      </c>
      <c r="AN52" s="352">
        <v>72078</v>
      </c>
      <c r="AO52" s="353">
        <v>58.6</v>
      </c>
      <c r="AP52" s="354">
        <v>106387</v>
      </c>
      <c r="AQ52" s="355">
        <v>22.8</v>
      </c>
      <c r="AR52" s="356">
        <v>35.799999999999997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273067</v>
      </c>
      <c r="AN53" s="344">
        <v>762757</v>
      </c>
      <c r="AO53" s="345">
        <v>-11.5</v>
      </c>
      <c r="AP53" s="346">
        <v>333013</v>
      </c>
      <c r="AQ53" s="347">
        <v>5.3</v>
      </c>
      <c r="AR53" s="348">
        <v>-16.8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31704</v>
      </c>
      <c r="AN54" s="352">
        <v>88559</v>
      </c>
      <c r="AO54" s="353">
        <v>22.9</v>
      </c>
      <c r="AP54" s="354">
        <v>126732</v>
      </c>
      <c r="AQ54" s="355">
        <v>19.100000000000001</v>
      </c>
      <c r="AR54" s="356">
        <v>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143594</v>
      </c>
      <c r="AN55" s="344">
        <v>395576</v>
      </c>
      <c r="AO55" s="345">
        <v>-48.1</v>
      </c>
      <c r="AP55" s="346">
        <v>280458</v>
      </c>
      <c r="AQ55" s="347">
        <v>-15.8</v>
      </c>
      <c r="AR55" s="348">
        <v>-32.299999999999997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18048</v>
      </c>
      <c r="AN56" s="352">
        <v>49719</v>
      </c>
      <c r="AO56" s="353">
        <v>-43.9</v>
      </c>
      <c r="AP56" s="354">
        <v>127286</v>
      </c>
      <c r="AQ56" s="355">
        <v>0.4</v>
      </c>
      <c r="AR56" s="356">
        <v>-44.3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141973</v>
      </c>
      <c r="AN57" s="344">
        <v>402190</v>
      </c>
      <c r="AO57" s="345">
        <v>1.7</v>
      </c>
      <c r="AP57" s="346">
        <v>291945</v>
      </c>
      <c r="AQ57" s="347">
        <v>4.0999999999999996</v>
      </c>
      <c r="AR57" s="348">
        <v>-2.4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92561</v>
      </c>
      <c r="AN58" s="352">
        <v>262212</v>
      </c>
      <c r="AO58" s="353">
        <v>427.4</v>
      </c>
      <c r="AP58" s="354">
        <v>127651</v>
      </c>
      <c r="AQ58" s="355">
        <v>0.3</v>
      </c>
      <c r="AR58" s="356">
        <v>427.1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220719</v>
      </c>
      <c r="AN59" s="344">
        <v>621744</v>
      </c>
      <c r="AO59" s="345">
        <v>54.6</v>
      </c>
      <c r="AP59" s="346">
        <v>291173</v>
      </c>
      <c r="AQ59" s="347">
        <v>-0.3</v>
      </c>
      <c r="AR59" s="348">
        <v>54.9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9336</v>
      </c>
      <c r="AN60" s="352">
        <v>26299</v>
      </c>
      <c r="AO60" s="353">
        <v>-90</v>
      </c>
      <c r="AP60" s="354">
        <v>119071</v>
      </c>
      <c r="AQ60" s="355">
        <v>-6.7</v>
      </c>
      <c r="AR60" s="356">
        <v>-83.3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215317</v>
      </c>
      <c r="AN61" s="359">
        <v>608763</v>
      </c>
      <c r="AO61" s="360">
        <v>5.2</v>
      </c>
      <c r="AP61" s="361">
        <v>302584</v>
      </c>
      <c r="AQ61" s="362">
        <v>6.4</v>
      </c>
      <c r="AR61" s="348">
        <v>-1.2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35303</v>
      </c>
      <c r="AN62" s="352">
        <v>99773</v>
      </c>
      <c r="AO62" s="353">
        <v>75</v>
      </c>
      <c r="AP62" s="354">
        <v>121425</v>
      </c>
      <c r="AQ62" s="355">
        <v>7.2</v>
      </c>
      <c r="AR62" s="356">
        <v>67.8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vSWzTKjReTdJygyD0McmwxaeOMBHOzEK+YivKIK6p4KqNU4dgGgDpntuekQFf/itS8LSXPC/3nyHR0EVyzz0g==" saltValue="QlxkoYHXm56i+NzsITQP7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zhCVgcJMgg3dXsdXHiVY47bw4mU5NZ39QbQmpRnfMzAZVk7CWn4X8qVigwY3vj67TgJI70o8LqESgGlhVINhA==" saltValue="smQy6a6lIwH4+uI6Jo/Y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gneFTqfnD3v5eOvejNksfSVelg6oX9+MKIO4nxmHBTo7oIrHaNeiwzLOP6SNLHNjQwUs8ISVFenSpJlhAx0zQ==" saltValue="35jrn3CPiAB7RbDAtH2Y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12" t="s">
        <v>3</v>
      </c>
      <c r="D47" s="1212"/>
      <c r="E47" s="1213"/>
      <c r="F47" s="11">
        <v>102.51</v>
      </c>
      <c r="G47" s="12">
        <v>102.46</v>
      </c>
      <c r="H47" s="12">
        <v>96.76</v>
      </c>
      <c r="I47" s="12">
        <v>102.48</v>
      </c>
      <c r="J47" s="13">
        <v>77.69</v>
      </c>
    </row>
    <row r="48" spans="2:10" ht="57.75" customHeight="1" x14ac:dyDescent="0.15">
      <c r="B48" s="14"/>
      <c r="C48" s="1214" t="s">
        <v>4</v>
      </c>
      <c r="D48" s="1214"/>
      <c r="E48" s="1215"/>
      <c r="F48" s="15">
        <v>29.39</v>
      </c>
      <c r="G48" s="16">
        <v>18.690000000000001</v>
      </c>
      <c r="H48" s="16">
        <v>25.8</v>
      </c>
      <c r="I48" s="16">
        <v>26.53</v>
      </c>
      <c r="J48" s="17">
        <v>28.08</v>
      </c>
    </row>
    <row r="49" spans="2:10" ht="57.75" customHeight="1" thickBot="1" x14ac:dyDescent="0.2">
      <c r="B49" s="18"/>
      <c r="C49" s="1216" t="s">
        <v>5</v>
      </c>
      <c r="D49" s="1216"/>
      <c r="E49" s="1217"/>
      <c r="F49" s="19">
        <v>7.43</v>
      </c>
      <c r="G49" s="20" t="s">
        <v>542</v>
      </c>
      <c r="H49" s="20">
        <v>8.15</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a3O2ttiHATkyHLIxp9/OLVOOkBdRO7TAqfjS9qf2g4rVA/paq5dkobrkUeREMvffBYZyIL8EZ9HVUdiHZA1uA==" saltValue="z2w05j/BLr2ypkc6O6aa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24" t="s">
        <v>545</v>
      </c>
      <c r="D34" s="1224"/>
      <c r="E34" s="1225"/>
      <c r="F34" s="32">
        <v>29.39</v>
      </c>
      <c r="G34" s="33">
        <v>3.26</v>
      </c>
      <c r="H34" s="33">
        <v>4.8499999999999996</v>
      </c>
      <c r="I34" s="33">
        <v>26.29</v>
      </c>
      <c r="J34" s="34">
        <v>27.18</v>
      </c>
      <c r="K34" s="22"/>
      <c r="L34" s="22"/>
      <c r="M34" s="22"/>
      <c r="N34" s="22"/>
      <c r="O34" s="22"/>
      <c r="P34" s="22"/>
    </row>
    <row r="35" spans="1:16" ht="39" customHeight="1" x14ac:dyDescent="0.15">
      <c r="A35" s="22"/>
      <c r="B35" s="35"/>
      <c r="C35" s="1218" t="s">
        <v>546</v>
      </c>
      <c r="D35" s="1219"/>
      <c r="E35" s="1220"/>
      <c r="F35" s="36">
        <v>1.8</v>
      </c>
      <c r="G35" s="37">
        <v>2.88</v>
      </c>
      <c r="H35" s="37">
        <v>2.96</v>
      </c>
      <c r="I35" s="37">
        <v>0.56999999999999995</v>
      </c>
      <c r="J35" s="38">
        <v>3.01</v>
      </c>
      <c r="K35" s="22"/>
      <c r="L35" s="22"/>
      <c r="M35" s="22"/>
      <c r="N35" s="22"/>
      <c r="O35" s="22"/>
      <c r="P35" s="22"/>
    </row>
    <row r="36" spans="1:16" ht="39" customHeight="1" x14ac:dyDescent="0.15">
      <c r="A36" s="22"/>
      <c r="B36" s="35"/>
      <c r="C36" s="1218" t="s">
        <v>547</v>
      </c>
      <c r="D36" s="1219"/>
      <c r="E36" s="1220"/>
      <c r="F36" s="36">
        <v>2.83</v>
      </c>
      <c r="G36" s="37">
        <v>3.24</v>
      </c>
      <c r="H36" s="37">
        <v>3.21</v>
      </c>
      <c r="I36" s="37">
        <v>2.4300000000000002</v>
      </c>
      <c r="J36" s="38">
        <v>1.6</v>
      </c>
      <c r="K36" s="22"/>
      <c r="L36" s="22"/>
      <c r="M36" s="22"/>
      <c r="N36" s="22"/>
      <c r="O36" s="22"/>
      <c r="P36" s="22"/>
    </row>
    <row r="37" spans="1:16" ht="39" customHeight="1" x14ac:dyDescent="0.15">
      <c r="A37" s="22"/>
      <c r="B37" s="35"/>
      <c r="C37" s="1218" t="s">
        <v>548</v>
      </c>
      <c r="D37" s="1219"/>
      <c r="E37" s="1220"/>
      <c r="F37" s="36">
        <v>0</v>
      </c>
      <c r="G37" s="37">
        <v>0</v>
      </c>
      <c r="H37" s="37">
        <v>0.42</v>
      </c>
      <c r="I37" s="37">
        <v>0.23</v>
      </c>
      <c r="J37" s="38">
        <v>0.89</v>
      </c>
      <c r="K37" s="22"/>
      <c r="L37" s="22"/>
      <c r="M37" s="22"/>
      <c r="N37" s="22"/>
      <c r="O37" s="22"/>
      <c r="P37" s="22"/>
    </row>
    <row r="38" spans="1:16" ht="39" customHeight="1" x14ac:dyDescent="0.15">
      <c r="A38" s="22"/>
      <c r="B38" s="35"/>
      <c r="C38" s="1218" t="s">
        <v>549</v>
      </c>
      <c r="D38" s="1219"/>
      <c r="E38" s="1220"/>
      <c r="F38" s="36">
        <v>0.54</v>
      </c>
      <c r="G38" s="37">
        <v>0.33</v>
      </c>
      <c r="H38" s="37">
        <v>0.83</v>
      </c>
      <c r="I38" s="37">
        <v>0.45</v>
      </c>
      <c r="J38" s="38">
        <v>0.16</v>
      </c>
      <c r="K38" s="22"/>
      <c r="L38" s="22"/>
      <c r="M38" s="22"/>
      <c r="N38" s="22"/>
      <c r="O38" s="22"/>
      <c r="P38" s="22"/>
    </row>
    <row r="39" spans="1:16" ht="39" customHeight="1" x14ac:dyDescent="0.15">
      <c r="A39" s="22"/>
      <c r="B39" s="35"/>
      <c r="C39" s="1218" t="s">
        <v>550</v>
      </c>
      <c r="D39" s="1219"/>
      <c r="E39" s="1220"/>
      <c r="F39" s="36">
        <v>0.02</v>
      </c>
      <c r="G39" s="37">
        <v>0.18</v>
      </c>
      <c r="H39" s="37">
        <v>0.09</v>
      </c>
      <c r="I39" s="37">
        <v>0.14000000000000001</v>
      </c>
      <c r="J39" s="38">
        <v>0.15</v>
      </c>
      <c r="K39" s="22"/>
      <c r="L39" s="22"/>
      <c r="M39" s="22"/>
      <c r="N39" s="22"/>
      <c r="O39" s="22"/>
      <c r="P39" s="22"/>
    </row>
    <row r="40" spans="1:16" ht="39" customHeight="1" x14ac:dyDescent="0.15">
      <c r="A40" s="22"/>
      <c r="B40" s="35"/>
      <c r="C40" s="1218" t="s">
        <v>551</v>
      </c>
      <c r="D40" s="1219"/>
      <c r="E40" s="1220"/>
      <c r="F40" s="36">
        <v>0.66</v>
      </c>
      <c r="G40" s="37">
        <v>0.42</v>
      </c>
      <c r="H40" s="37">
        <v>0.65</v>
      </c>
      <c r="I40" s="37">
        <v>0.4</v>
      </c>
      <c r="J40" s="38">
        <v>0.03</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553</v>
      </c>
      <c r="D43" s="1222"/>
      <c r="E43" s="1223"/>
      <c r="F43" s="41" t="s">
        <v>494</v>
      </c>
      <c r="G43" s="42" t="s">
        <v>494</v>
      </c>
      <c r="H43" s="42" t="s">
        <v>494</v>
      </c>
      <c r="I43" s="42" t="s">
        <v>494</v>
      </c>
      <c r="J43" s="43" t="s">
        <v>494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PGAsyWgBjMS0AJfvqFAeasdahqj0Zy9qsiOIgK8ElTeTprsvP9G95CLdaqxY9JWXU7Vf5qbm7JKD1XY8xQUUA==" saltValue="pQmDfHHMdWcluZW/Du8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74</v>
      </c>
      <c r="L45" s="60">
        <v>101</v>
      </c>
      <c r="M45" s="60">
        <v>100</v>
      </c>
      <c r="N45" s="60">
        <v>90</v>
      </c>
      <c r="O45" s="61">
        <v>98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v>
      </c>
      <c r="L48" s="64">
        <v>1</v>
      </c>
      <c r="M48" s="64">
        <v>1</v>
      </c>
      <c r="N48" s="64">
        <v>1</v>
      </c>
      <c r="O48" s="65">
        <v>2</v>
      </c>
      <c r="P48" s="48"/>
      <c r="Q48" s="48"/>
      <c r="R48" s="48"/>
      <c r="S48" s="48"/>
      <c r="T48" s="48"/>
      <c r="U48" s="48"/>
    </row>
    <row r="49" spans="1:21" ht="30.75" customHeight="1" x14ac:dyDescent="0.15">
      <c r="A49" s="48"/>
      <c r="B49" s="1236"/>
      <c r="C49" s="1237"/>
      <c r="D49" s="62"/>
      <c r="E49" s="1228" t="s">
        <v>16</v>
      </c>
      <c r="F49" s="1228"/>
      <c r="G49" s="1228"/>
      <c r="H49" s="1228"/>
      <c r="I49" s="1228"/>
      <c r="J49" s="1229"/>
      <c r="K49" s="63">
        <v>1</v>
      </c>
      <c r="L49" s="64">
        <v>3</v>
      </c>
      <c r="M49" s="64">
        <v>3</v>
      </c>
      <c r="N49" s="64">
        <v>3</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5</v>
      </c>
      <c r="L50" s="64">
        <v>3</v>
      </c>
      <c r="M50" s="64">
        <v>7</v>
      </c>
      <c r="N50" s="64">
        <v>5</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62</v>
      </c>
      <c r="L52" s="64">
        <v>80</v>
      </c>
      <c r="M52" s="64">
        <v>79</v>
      </c>
      <c r="N52" s="64">
        <v>80</v>
      </c>
      <c r="O52" s="65">
        <v>83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v>
      </c>
      <c r="L53" s="69">
        <v>28</v>
      </c>
      <c r="M53" s="69">
        <v>32</v>
      </c>
      <c r="N53" s="69">
        <v>19</v>
      </c>
      <c r="O53" s="70">
        <v>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t9l84miaJH5ZG/D6uxUzYT/lyjGzPX+a+TCTCOyqoE3oCUyT0WmS3AZO4fcMXCHFILvi8GsenDvaNKOB0KBWg==" saltValue="BLglkmMekDrctDoftv+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537</v>
      </c>
      <c r="J40" s="79" t="s">
        <v>538</v>
      </c>
      <c r="K40" s="79" t="s">
        <v>539</v>
      </c>
      <c r="L40" s="79" t="s">
        <v>540</v>
      </c>
      <c r="M40" s="80" t="s">
        <v>541</v>
      </c>
    </row>
    <row r="41" spans="2:13" ht="27.75" customHeight="1" x14ac:dyDescent="0.15">
      <c r="B41" s="1254" t="s">
        <v>24</v>
      </c>
      <c r="C41" s="1255"/>
      <c r="D41" s="81"/>
      <c r="E41" s="1256" t="s">
        <v>25</v>
      </c>
      <c r="F41" s="1256"/>
      <c r="G41" s="1256"/>
      <c r="H41" s="1257"/>
      <c r="I41" s="82">
        <v>874</v>
      </c>
      <c r="J41" s="83">
        <v>862</v>
      </c>
      <c r="K41" s="83">
        <v>817</v>
      </c>
      <c r="L41" s="83">
        <v>791</v>
      </c>
      <c r="M41" s="84">
        <v>762</v>
      </c>
    </row>
    <row r="42" spans="2:13" ht="27.75" customHeight="1" x14ac:dyDescent="0.15">
      <c r="B42" s="1244"/>
      <c r="C42" s="1245"/>
      <c r="D42" s="85"/>
      <c r="E42" s="1248" t="s">
        <v>26</v>
      </c>
      <c r="F42" s="1248"/>
      <c r="G42" s="1248"/>
      <c r="H42" s="1249"/>
      <c r="I42" s="86">
        <v>5</v>
      </c>
      <c r="J42" s="87">
        <v>5</v>
      </c>
      <c r="K42" s="87">
        <v>7</v>
      </c>
      <c r="L42" s="87">
        <v>5</v>
      </c>
      <c r="M42" s="88">
        <v>4</v>
      </c>
    </row>
    <row r="43" spans="2:13" ht="27.75" customHeight="1" x14ac:dyDescent="0.15">
      <c r="B43" s="1244"/>
      <c r="C43" s="1245"/>
      <c r="D43" s="85"/>
      <c r="E43" s="1248" t="s">
        <v>27</v>
      </c>
      <c r="F43" s="1248"/>
      <c r="G43" s="1248"/>
      <c r="H43" s="1249"/>
      <c r="I43" s="86">
        <v>17</v>
      </c>
      <c r="J43" s="87">
        <v>14</v>
      </c>
      <c r="K43" s="87">
        <v>10</v>
      </c>
      <c r="L43" s="87">
        <v>8</v>
      </c>
      <c r="M43" s="88">
        <v>5</v>
      </c>
    </row>
    <row r="44" spans="2:13" ht="27.75" customHeight="1" x14ac:dyDescent="0.15">
      <c r="B44" s="1244"/>
      <c r="C44" s="1245"/>
      <c r="D44" s="85"/>
      <c r="E44" s="1248" t="s">
        <v>28</v>
      </c>
      <c r="F44" s="1248"/>
      <c r="G44" s="1248"/>
      <c r="H44" s="1249"/>
      <c r="I44" s="86">
        <v>1</v>
      </c>
      <c r="J44" s="87">
        <v>3</v>
      </c>
      <c r="K44" s="87">
        <v>3</v>
      </c>
      <c r="L44" s="87">
        <v>6</v>
      </c>
      <c r="M44" s="88">
        <v>26</v>
      </c>
    </row>
    <row r="45" spans="2:13" ht="27.75" customHeight="1" x14ac:dyDescent="0.15">
      <c r="B45" s="1244"/>
      <c r="C45" s="1245"/>
      <c r="D45" s="85"/>
      <c r="E45" s="1248" t="s">
        <v>29</v>
      </c>
      <c r="F45" s="1248"/>
      <c r="G45" s="1248"/>
      <c r="H45" s="1249"/>
      <c r="I45" s="86">
        <v>108</v>
      </c>
      <c r="J45" s="87">
        <v>172</v>
      </c>
      <c r="K45" s="87">
        <v>127</v>
      </c>
      <c r="L45" s="87" t="s">
        <v>494</v>
      </c>
      <c r="M45" s="88">
        <v>97</v>
      </c>
    </row>
    <row r="46" spans="2:13" ht="27.75" customHeight="1" x14ac:dyDescent="0.15">
      <c r="B46" s="1244"/>
      <c r="C46" s="1245"/>
      <c r="D46" s="89"/>
      <c r="E46" s="1248" t="s">
        <v>30</v>
      </c>
      <c r="F46" s="1248"/>
      <c r="G46" s="1248"/>
      <c r="H46" s="1249"/>
      <c r="I46" s="86">
        <v>45</v>
      </c>
      <c r="J46" s="87">
        <v>33</v>
      </c>
      <c r="K46" s="87">
        <v>27</v>
      </c>
      <c r="L46" s="87">
        <v>21</v>
      </c>
      <c r="M46" s="88">
        <v>15</v>
      </c>
    </row>
    <row r="47" spans="2:13" ht="27.75" customHeight="1" x14ac:dyDescent="0.15">
      <c r="B47" s="1244"/>
      <c r="C47" s="1245"/>
      <c r="D47" s="90"/>
      <c r="E47" s="1258" t="s">
        <v>31</v>
      </c>
      <c r="F47" s="1259"/>
      <c r="G47" s="1259"/>
      <c r="H47" s="1260"/>
      <c r="I47" s="86" t="s">
        <v>494</v>
      </c>
      <c r="J47" s="87" t="s">
        <v>494</v>
      </c>
      <c r="K47" s="87" t="s">
        <v>494</v>
      </c>
      <c r="L47" s="87" t="s">
        <v>494</v>
      </c>
      <c r="M47" s="88" t="s">
        <v>494</v>
      </c>
    </row>
    <row r="48" spans="2:13" ht="27.75" customHeight="1" x14ac:dyDescent="0.15">
      <c r="B48" s="1244"/>
      <c r="C48" s="1245"/>
      <c r="D48" s="85"/>
      <c r="E48" s="1248" t="s">
        <v>32</v>
      </c>
      <c r="F48" s="1248"/>
      <c r="G48" s="1248"/>
      <c r="H48" s="1249"/>
      <c r="I48" s="86" t="s">
        <v>494</v>
      </c>
      <c r="J48" s="87" t="s">
        <v>494</v>
      </c>
      <c r="K48" s="87" t="s">
        <v>494</v>
      </c>
      <c r="L48" s="87" t="s">
        <v>494</v>
      </c>
      <c r="M48" s="88" t="s">
        <v>494</v>
      </c>
    </row>
    <row r="49" spans="2:13" ht="27.75" customHeight="1" x14ac:dyDescent="0.15">
      <c r="B49" s="1246"/>
      <c r="C49" s="1247"/>
      <c r="D49" s="85"/>
      <c r="E49" s="1248" t="s">
        <v>33</v>
      </c>
      <c r="F49" s="1248"/>
      <c r="G49" s="1248"/>
      <c r="H49" s="1249"/>
      <c r="I49" s="86" t="s">
        <v>494</v>
      </c>
      <c r="J49" s="87" t="s">
        <v>494</v>
      </c>
      <c r="K49" s="87" t="s">
        <v>494</v>
      </c>
      <c r="L49" s="87" t="s">
        <v>494</v>
      </c>
      <c r="M49" s="88" t="s">
        <v>494</v>
      </c>
    </row>
    <row r="50" spans="2:13" ht="27.75" customHeight="1" x14ac:dyDescent="0.15">
      <c r="B50" s="1242" t="s">
        <v>34</v>
      </c>
      <c r="C50" s="1243"/>
      <c r="D50" s="91"/>
      <c r="E50" s="1248" t="s">
        <v>35</v>
      </c>
      <c r="F50" s="1248"/>
      <c r="G50" s="1248"/>
      <c r="H50" s="1249"/>
      <c r="I50" s="86">
        <v>785</v>
      </c>
      <c r="J50" s="87">
        <v>785</v>
      </c>
      <c r="K50" s="87">
        <v>786</v>
      </c>
      <c r="L50" s="87">
        <v>784</v>
      </c>
      <c r="M50" s="88">
        <v>661</v>
      </c>
    </row>
    <row r="51" spans="2:13" ht="27.75" customHeight="1" x14ac:dyDescent="0.15">
      <c r="B51" s="1244"/>
      <c r="C51" s="1245"/>
      <c r="D51" s="85"/>
      <c r="E51" s="1248" t="s">
        <v>36</v>
      </c>
      <c r="F51" s="1248"/>
      <c r="G51" s="1248"/>
      <c r="H51" s="1249"/>
      <c r="I51" s="86">
        <v>112</v>
      </c>
      <c r="J51" s="87">
        <v>86</v>
      </c>
      <c r="K51" s="87">
        <v>74</v>
      </c>
      <c r="L51" s="87">
        <v>56</v>
      </c>
      <c r="M51" s="88">
        <v>80</v>
      </c>
    </row>
    <row r="52" spans="2:13" ht="27.75" customHeight="1" x14ac:dyDescent="0.15">
      <c r="B52" s="1246"/>
      <c r="C52" s="1247"/>
      <c r="D52" s="85"/>
      <c r="E52" s="1248" t="s">
        <v>37</v>
      </c>
      <c r="F52" s="1248"/>
      <c r="G52" s="1248"/>
      <c r="H52" s="1249"/>
      <c r="I52" s="86">
        <v>695</v>
      </c>
      <c r="J52" s="87">
        <v>700</v>
      </c>
      <c r="K52" s="87">
        <v>434</v>
      </c>
      <c r="L52" s="87">
        <v>414</v>
      </c>
      <c r="M52" s="88">
        <v>413</v>
      </c>
    </row>
    <row r="53" spans="2:13" ht="27.75" customHeight="1" thickBot="1" x14ac:dyDescent="0.2">
      <c r="B53" s="1250" t="s">
        <v>38</v>
      </c>
      <c r="C53" s="1251"/>
      <c r="D53" s="92"/>
      <c r="E53" s="1252" t="s">
        <v>39</v>
      </c>
      <c r="F53" s="1252"/>
      <c r="G53" s="1252"/>
      <c r="H53" s="1253"/>
      <c r="I53" s="93">
        <v>-542</v>
      </c>
      <c r="J53" s="94">
        <v>-482</v>
      </c>
      <c r="K53" s="94">
        <v>-305</v>
      </c>
      <c r="L53" s="94">
        <v>-422</v>
      </c>
      <c r="M53" s="95">
        <v>-246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4tav7Zg3JRt8YrQCWW+Pi5NrCKo1H48X3al8YkO2CA657JugjsdHF6LiL8bea/SM09i7fqbYfuDrQ7gzvQLDA==" saltValue="F0chi4QK/981mnTJqhbk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69" t="s">
        <v>42</v>
      </c>
      <c r="D55" s="1269"/>
      <c r="E55" s="1270"/>
      <c r="F55" s="107">
        <v>450</v>
      </c>
      <c r="G55" s="107">
        <v>450</v>
      </c>
      <c r="H55" s="108">
        <v>340</v>
      </c>
    </row>
    <row r="56" spans="2:8" ht="52.5" customHeight="1" x14ac:dyDescent="0.15">
      <c r="B56" s="109"/>
      <c r="C56" s="1271" t="s">
        <v>43</v>
      </c>
      <c r="D56" s="1271"/>
      <c r="E56" s="1272"/>
      <c r="F56" s="110">
        <v>0</v>
      </c>
      <c r="G56" s="110">
        <v>0</v>
      </c>
      <c r="H56" s="111">
        <v>0</v>
      </c>
    </row>
    <row r="57" spans="2:8" ht="53.25" customHeight="1" x14ac:dyDescent="0.15">
      <c r="B57" s="109"/>
      <c r="C57" s="1273" t="s">
        <v>44</v>
      </c>
      <c r="D57" s="1273"/>
      <c r="E57" s="1274"/>
      <c r="F57" s="112">
        <v>253</v>
      </c>
      <c r="G57" s="112">
        <v>252</v>
      </c>
      <c r="H57" s="113">
        <v>253</v>
      </c>
    </row>
    <row r="58" spans="2:8" ht="45.75" customHeight="1" x14ac:dyDescent="0.15">
      <c r="B58" s="114"/>
      <c r="C58" s="1261" t="s">
        <v>567</v>
      </c>
      <c r="D58" s="1262"/>
      <c r="E58" s="1263"/>
      <c r="F58" s="115">
        <v>135</v>
      </c>
      <c r="G58" s="115">
        <v>135</v>
      </c>
      <c r="H58" s="116">
        <v>135</v>
      </c>
    </row>
    <row r="59" spans="2:8" ht="45.75" customHeight="1" x14ac:dyDescent="0.15">
      <c r="B59" s="114"/>
      <c r="C59" s="1261" t="s">
        <v>568</v>
      </c>
      <c r="D59" s="1262"/>
      <c r="E59" s="1263"/>
      <c r="F59" s="115">
        <v>61</v>
      </c>
      <c r="G59" s="115">
        <v>61</v>
      </c>
      <c r="H59" s="116">
        <v>61</v>
      </c>
    </row>
    <row r="60" spans="2:8" ht="45.75" customHeight="1" x14ac:dyDescent="0.15">
      <c r="B60" s="114"/>
      <c r="C60" s="1261" t="s">
        <v>569</v>
      </c>
      <c r="D60" s="1262"/>
      <c r="E60" s="1263"/>
      <c r="F60" s="115">
        <v>44</v>
      </c>
      <c r="G60" s="115">
        <v>44</v>
      </c>
      <c r="H60" s="116">
        <v>44</v>
      </c>
    </row>
    <row r="61" spans="2:8" ht="45.75" customHeight="1" x14ac:dyDescent="0.15">
      <c r="B61" s="114"/>
      <c r="C61" s="1261" t="s">
        <v>570</v>
      </c>
      <c r="D61" s="1262"/>
      <c r="E61" s="1263"/>
      <c r="F61" s="115">
        <v>7</v>
      </c>
      <c r="G61" s="115">
        <v>5</v>
      </c>
      <c r="H61" s="116">
        <v>7</v>
      </c>
    </row>
    <row r="62" spans="2:8" ht="45.75" customHeight="1" thickBot="1" x14ac:dyDescent="0.2">
      <c r="B62" s="117"/>
      <c r="C62" s="1264" t="s">
        <v>571</v>
      </c>
      <c r="D62" s="1265"/>
      <c r="E62" s="1266"/>
      <c r="F62" s="118">
        <v>3</v>
      </c>
      <c r="G62" s="118">
        <v>3</v>
      </c>
      <c r="H62" s="119">
        <v>3</v>
      </c>
    </row>
    <row r="63" spans="2:8" ht="52.5" customHeight="1" thickBot="1" x14ac:dyDescent="0.2">
      <c r="B63" s="120"/>
      <c r="C63" s="1267" t="s">
        <v>45</v>
      </c>
      <c r="D63" s="1267"/>
      <c r="E63" s="1268"/>
      <c r="F63" s="121">
        <v>703</v>
      </c>
      <c r="G63" s="121">
        <v>702</v>
      </c>
      <c r="H63" s="122">
        <v>594</v>
      </c>
    </row>
    <row r="64" spans="2:8" ht="15" customHeight="1" x14ac:dyDescent="0.15"/>
    <row r="65" ht="0" hidden="1" customHeight="1" x14ac:dyDescent="0.15"/>
    <row r="66" ht="0" hidden="1" customHeight="1" x14ac:dyDescent="0.15"/>
  </sheetData>
  <sheetProtection algorithmName="SHA-512" hashValue="l3Zvb0VgThtNdWdcAeXaxLrm3Rkwmc4kEaHigT2aOWCszrnerqPes/TjAj5faRRHLVhxg6atJWLlYBrFls8rFA==" saltValue="Rmw9IHAtyQ4Sw5hoFhH0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537</v>
      </c>
      <c r="BQ50" s="1288"/>
      <c r="BR50" s="1288"/>
      <c r="BS50" s="1288"/>
      <c r="BT50" s="1288"/>
      <c r="BU50" s="1288"/>
      <c r="BV50" s="1288"/>
      <c r="BW50" s="1288"/>
      <c r="BX50" s="1288" t="s">
        <v>538</v>
      </c>
      <c r="BY50" s="1288"/>
      <c r="BZ50" s="1288"/>
      <c r="CA50" s="1288"/>
      <c r="CB50" s="1288"/>
      <c r="CC50" s="1288"/>
      <c r="CD50" s="1288"/>
      <c r="CE50" s="1288"/>
      <c r="CF50" s="1288" t="s">
        <v>539</v>
      </c>
      <c r="CG50" s="1288"/>
      <c r="CH50" s="1288"/>
      <c r="CI50" s="1288"/>
      <c r="CJ50" s="1288"/>
      <c r="CK50" s="1288"/>
      <c r="CL50" s="1288"/>
      <c r="CM50" s="1288"/>
      <c r="CN50" s="1288" t="s">
        <v>540</v>
      </c>
      <c r="CO50" s="1288"/>
      <c r="CP50" s="1288"/>
      <c r="CQ50" s="1288"/>
      <c r="CR50" s="1288"/>
      <c r="CS50" s="1288"/>
      <c r="CT50" s="1288"/>
      <c r="CU50" s="1288"/>
      <c r="CV50" s="1288" t="s">
        <v>541</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576</v>
      </c>
      <c r="AO51" s="1292"/>
      <c r="AP51" s="1292"/>
      <c r="AQ51" s="1292"/>
      <c r="AR51" s="1292"/>
      <c r="AS51" s="1292"/>
      <c r="AT51" s="1292"/>
      <c r="AU51" s="1292"/>
      <c r="AV51" s="1292"/>
      <c r="AW51" s="1292"/>
      <c r="AX51" s="1292"/>
      <c r="AY51" s="1292"/>
      <c r="AZ51" s="1292"/>
      <c r="BA51" s="1292"/>
      <c r="BB51" s="1292" t="s">
        <v>577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57.6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579</v>
      </c>
      <c r="AO55" s="1288"/>
      <c r="AP55" s="1288"/>
      <c r="AQ55" s="1288"/>
      <c r="AR55" s="1288"/>
      <c r="AS55" s="1288"/>
      <c r="AT55" s="1288"/>
      <c r="AU55" s="1288"/>
      <c r="AV55" s="1288"/>
      <c r="AW55" s="1288"/>
      <c r="AX55" s="1288"/>
      <c r="AY55" s="1288"/>
      <c r="AZ55" s="1288"/>
      <c r="BA55" s="1288"/>
      <c r="BB55" s="1292" t="s">
        <v>580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578</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537</v>
      </c>
      <c r="BQ72" s="1288"/>
      <c r="BR72" s="1288"/>
      <c r="BS72" s="1288"/>
      <c r="BT72" s="1288"/>
      <c r="BU72" s="1288"/>
      <c r="BV72" s="1288"/>
      <c r="BW72" s="1288"/>
      <c r="BX72" s="1288" t="s">
        <v>538</v>
      </c>
      <c r="BY72" s="1288"/>
      <c r="BZ72" s="1288"/>
      <c r="CA72" s="1288"/>
      <c r="CB72" s="1288"/>
      <c r="CC72" s="1288"/>
      <c r="CD72" s="1288"/>
      <c r="CE72" s="1288"/>
      <c r="CF72" s="1288" t="s">
        <v>539</v>
      </c>
      <c r="CG72" s="1288"/>
      <c r="CH72" s="1288"/>
      <c r="CI72" s="1288"/>
      <c r="CJ72" s="1288"/>
      <c r="CK72" s="1288"/>
      <c r="CL72" s="1288"/>
      <c r="CM72" s="1288"/>
      <c r="CN72" s="1288" t="s">
        <v>540</v>
      </c>
      <c r="CO72" s="1288"/>
      <c r="CP72" s="1288"/>
      <c r="CQ72" s="1288"/>
      <c r="CR72" s="1288"/>
      <c r="CS72" s="1288"/>
      <c r="CT72" s="1288"/>
      <c r="CU72" s="1288"/>
      <c r="CV72" s="1288" t="s">
        <v>541</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576</v>
      </c>
      <c r="AO73" s="1292"/>
      <c r="AP73" s="1292"/>
      <c r="AQ73" s="1292"/>
      <c r="AR73" s="1292"/>
      <c r="AS73" s="1292"/>
      <c r="AT73" s="1292"/>
      <c r="AU73" s="1292"/>
      <c r="AV73" s="1292"/>
      <c r="AW73" s="1292"/>
      <c r="AX73" s="1292"/>
      <c r="AY73" s="1292"/>
      <c r="AZ73" s="1292"/>
      <c r="BA73" s="1292"/>
      <c r="BB73" s="1292" t="s">
        <v>580</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582</v>
      </c>
      <c r="BC75" s="1292"/>
      <c r="BD75" s="1292"/>
      <c r="BE75" s="1292"/>
      <c r="BF75" s="1292"/>
      <c r="BG75" s="1292"/>
      <c r="BH75" s="1292"/>
      <c r="BI75" s="1292"/>
      <c r="BJ75" s="1292"/>
      <c r="BK75" s="1292"/>
      <c r="BL75" s="1292"/>
      <c r="BM75" s="1292"/>
      <c r="BN75" s="1292"/>
      <c r="BO75" s="1292"/>
      <c r="BP75" s="1290">
        <v>7.5</v>
      </c>
      <c r="BQ75" s="1290"/>
      <c r="BR75" s="1290"/>
      <c r="BS75" s="1290"/>
      <c r="BT75" s="1290"/>
      <c r="BU75" s="1290"/>
      <c r="BV75" s="1290"/>
      <c r="BW75" s="1290"/>
      <c r="BX75" s="1290">
        <v>6.1</v>
      </c>
      <c r="BY75" s="1290"/>
      <c r="BZ75" s="1290"/>
      <c r="CA75" s="1290"/>
      <c r="CB75" s="1290"/>
      <c r="CC75" s="1290"/>
      <c r="CD75" s="1290"/>
      <c r="CE75" s="1290"/>
      <c r="CF75" s="1290">
        <v>7.1</v>
      </c>
      <c r="CG75" s="1290"/>
      <c r="CH75" s="1290"/>
      <c r="CI75" s="1290"/>
      <c r="CJ75" s="1290"/>
      <c r="CK75" s="1290"/>
      <c r="CL75" s="1290"/>
      <c r="CM75" s="1290"/>
      <c r="CN75" s="1290">
        <v>5</v>
      </c>
      <c r="CO75" s="1290"/>
      <c r="CP75" s="1290"/>
      <c r="CQ75" s="1290"/>
      <c r="CR75" s="1290"/>
      <c r="CS75" s="1290"/>
      <c r="CT75" s="1290"/>
      <c r="CU75" s="1290"/>
      <c r="CV75" s="1290">
        <v>5.7</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579</v>
      </c>
      <c r="AO77" s="1288"/>
      <c r="AP77" s="1288"/>
      <c r="AQ77" s="1288"/>
      <c r="AR77" s="1288"/>
      <c r="AS77" s="1288"/>
      <c r="AT77" s="1288"/>
      <c r="AU77" s="1288"/>
      <c r="AV77" s="1288"/>
      <c r="AW77" s="1288"/>
      <c r="AX77" s="1288"/>
      <c r="AY77" s="1288"/>
      <c r="AZ77" s="1288"/>
      <c r="BA77" s="1288"/>
      <c r="BB77" s="1292" t="s">
        <v>580</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582</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lWPwm5J9qO75GMkfNklzfY2uhy3JGIdtgbPjrDsake3VfoOxzpLoQESeagG0tomtW0iaFVkfA7S0JUvDnYA==" saltValue="DWk5ftes9tvYT2PjYJK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xp+fcO21HyxwCK7Vk8lDGbZGT/a8udwrjZmSBSIM5TBL3uS2OPxVFpUpodFpDhO8lidPb/jVAtXgL+FqT/PVg==" saltValue="WJKBlG1KyfeKeMpEfktp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gJYP6BT6ZwJVzX2dLysNJ2vLkgPwt6UqUwIy4hq9fRhMl2MBxH50XsD1Pi3h+YsByvNPLqulTBue/WOXKVm2g==" saltValue="u0fRjFyq+c1aTY4q27KC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534</v>
      </c>
      <c r="G2" s="136"/>
      <c r="H2" s="137"/>
    </row>
    <row r="3" spans="1:8" x14ac:dyDescent="0.15">
      <c r="A3" s="133" t="s">
        <v>527</v>
      </c>
      <c r="B3" s="138"/>
      <c r="C3" s="139"/>
      <c r="D3" s="140">
        <v>861548</v>
      </c>
      <c r="E3" s="141"/>
      <c r="F3" s="142">
        <v>316331</v>
      </c>
      <c r="G3" s="143"/>
      <c r="H3" s="144"/>
    </row>
    <row r="4" spans="1:8" x14ac:dyDescent="0.15">
      <c r="A4" s="145"/>
      <c r="B4" s="146"/>
      <c r="C4" s="147"/>
      <c r="D4" s="148">
        <v>72078</v>
      </c>
      <c r="E4" s="149"/>
      <c r="F4" s="150">
        <v>106387</v>
      </c>
      <c r="G4" s="151"/>
      <c r="H4" s="152"/>
    </row>
    <row r="5" spans="1:8" x14ac:dyDescent="0.15">
      <c r="A5" s="133" t="s">
        <v>529</v>
      </c>
      <c r="B5" s="138"/>
      <c r="C5" s="139"/>
      <c r="D5" s="140">
        <v>762757</v>
      </c>
      <c r="E5" s="141"/>
      <c r="F5" s="142">
        <v>333013</v>
      </c>
      <c r="G5" s="143"/>
      <c r="H5" s="144"/>
    </row>
    <row r="6" spans="1:8" x14ac:dyDescent="0.15">
      <c r="A6" s="145"/>
      <c r="B6" s="146"/>
      <c r="C6" s="147"/>
      <c r="D6" s="148">
        <v>88559</v>
      </c>
      <c r="E6" s="149"/>
      <c r="F6" s="150">
        <v>126732</v>
      </c>
      <c r="G6" s="151"/>
      <c r="H6" s="152"/>
    </row>
    <row r="7" spans="1:8" x14ac:dyDescent="0.15">
      <c r="A7" s="133" t="s">
        <v>530</v>
      </c>
      <c r="B7" s="138"/>
      <c r="C7" s="139"/>
      <c r="D7" s="140">
        <v>395576</v>
      </c>
      <c r="E7" s="141"/>
      <c r="F7" s="142">
        <v>280458</v>
      </c>
      <c r="G7" s="143"/>
      <c r="H7" s="144"/>
    </row>
    <row r="8" spans="1:8" x14ac:dyDescent="0.15">
      <c r="A8" s="145"/>
      <c r="B8" s="146"/>
      <c r="C8" s="147"/>
      <c r="D8" s="148">
        <v>49719</v>
      </c>
      <c r="E8" s="149"/>
      <c r="F8" s="150">
        <v>127286</v>
      </c>
      <c r="G8" s="151"/>
      <c r="H8" s="152"/>
    </row>
    <row r="9" spans="1:8" x14ac:dyDescent="0.15">
      <c r="A9" s="133" t="s">
        <v>531</v>
      </c>
      <c r="B9" s="138"/>
      <c r="C9" s="139"/>
      <c r="D9" s="140">
        <v>402190</v>
      </c>
      <c r="E9" s="141"/>
      <c r="F9" s="142">
        <v>291945</v>
      </c>
      <c r="G9" s="143"/>
      <c r="H9" s="144"/>
    </row>
    <row r="10" spans="1:8" x14ac:dyDescent="0.15">
      <c r="A10" s="145"/>
      <c r="B10" s="146"/>
      <c r="C10" s="147"/>
      <c r="D10" s="148">
        <v>262212</v>
      </c>
      <c r="E10" s="149"/>
      <c r="F10" s="150">
        <v>127651</v>
      </c>
      <c r="G10" s="151"/>
      <c r="H10" s="152"/>
    </row>
    <row r="11" spans="1:8" x14ac:dyDescent="0.15">
      <c r="A11" s="133" t="s">
        <v>532</v>
      </c>
      <c r="B11" s="138"/>
      <c r="C11" s="139"/>
      <c r="D11" s="140">
        <v>621744</v>
      </c>
      <c r="E11" s="141"/>
      <c r="F11" s="142">
        <v>291173</v>
      </c>
      <c r="G11" s="143"/>
      <c r="H11" s="144"/>
    </row>
    <row r="12" spans="1:8" x14ac:dyDescent="0.15">
      <c r="A12" s="145"/>
      <c r="B12" s="146"/>
      <c r="C12" s="153"/>
      <c r="D12" s="148">
        <v>26299</v>
      </c>
      <c r="E12" s="149"/>
      <c r="F12" s="150">
        <v>119071</v>
      </c>
      <c r="G12" s="151"/>
      <c r="H12" s="152"/>
    </row>
    <row r="13" spans="1:8" x14ac:dyDescent="0.15">
      <c r="A13" s="133"/>
      <c r="B13" s="138"/>
      <c r="C13" s="154"/>
      <c r="D13" s="155">
        <v>608763</v>
      </c>
      <c r="E13" s="156"/>
      <c r="F13" s="157">
        <v>302584</v>
      </c>
      <c r="G13" s="158"/>
      <c r="H13" s="144"/>
    </row>
    <row r="14" spans="1:8" x14ac:dyDescent="0.15">
      <c r="A14" s="145"/>
      <c r="B14" s="146"/>
      <c r="C14" s="147"/>
      <c r="D14" s="148">
        <v>99773</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29.39</v>
      </c>
      <c r="C19" s="159">
        <f>ROUND(VALUE(SUBSTITUTE(実質収支比率等に係る経年分析!G$48,"▲","-")),2)</f>
        <v>18.690000000000001</v>
      </c>
      <c r="D19" s="159">
        <f>ROUND(VALUE(SUBSTITUTE(実質収支比率等に係る経年分析!H$48,"▲","-")),2)</f>
        <v>25.8</v>
      </c>
      <c r="E19" s="159">
        <f>ROUND(VALUE(SUBSTITUTE(実質収支比率等に係る経年分析!I$48,"▲","-")),2)</f>
        <v>26.53</v>
      </c>
      <c r="F19" s="159">
        <f>ROUND(VALUE(SUBSTITUTE(実質収支比率等に係る経年分析!J$48,"▲","-")),2)</f>
        <v>28.08</v>
      </c>
    </row>
    <row r="20" spans="1:11" x14ac:dyDescent="0.15">
      <c r="A20" s="159" t="s">
        <v>49</v>
      </c>
      <c r="B20" s="159">
        <f>ROUND(VALUE(SUBSTITUTE(実質収支比率等に係る経年分析!F$47,"▲","-")),2)</f>
        <v>102.51</v>
      </c>
      <c r="C20" s="159">
        <f>ROUND(VALUE(SUBSTITUTE(実質収支比率等に係る経年分析!G$47,"▲","-")),2)</f>
        <v>102.46</v>
      </c>
      <c r="D20" s="159">
        <f>ROUND(VALUE(SUBSTITUTE(実質収支比率等に係る経年分析!H$47,"▲","-")),2)</f>
        <v>96.76</v>
      </c>
      <c r="E20" s="159">
        <f>ROUND(VALUE(SUBSTITUTE(実質収支比率等に係る経年分析!I$47,"▲","-")),2)</f>
        <v>102.48</v>
      </c>
      <c r="F20" s="159">
        <f>ROUND(VALUE(SUBSTITUTE(実質収支比率等に係る経年分析!J$47,"▲","-")),2)</f>
        <v>77.69</v>
      </c>
    </row>
    <row r="21" spans="1:11" x14ac:dyDescent="0.15">
      <c r="A21" s="159" t="s">
        <v>50</v>
      </c>
      <c r="B21" s="159">
        <f>IF(ISNUMBER(VALUE(SUBSTITUTE(実質収支比率等に係る経年分析!F$49,"▲","-"))),ROUND(VALUE(SUBSTITUTE(実質収支比率等に係る経年分析!F$49,"▲","-")),2),NA())</f>
        <v>7.43</v>
      </c>
      <c r="C21" s="159">
        <f>IF(ISNUMBER(VALUE(SUBSTITUTE(実質収支比率等に係る経年分析!G$49,"▲","-"))),ROUND(VALUE(SUBSTITUTE(実質収支比率等に係る経年分析!G$49,"▲","-")),2),NA())</f>
        <v>-10.69</v>
      </c>
      <c r="D21" s="159">
        <f>IF(ISNUMBER(VALUE(SUBSTITUTE(実質収支比率等に係る経年分析!H$49,"▲","-"))),ROUND(VALUE(SUBSTITUTE(実質収支比率等に係る経年分析!H$49,"▲","-")),2),NA())</f>
        <v>8.15</v>
      </c>
      <c r="E21" s="159">
        <f>IF(ISNUMBER(VALUE(SUBSTITUTE(実質収支比率等に係る経年分析!I$49,"▲","-"))),ROUND(VALUE(SUBSTITUTE(実質収支比率等に係る経年分析!I$49,"▲","-")),2),NA())</f>
        <v>-0.8</v>
      </c>
      <c r="F21" s="159">
        <f>IF(ISNUMBER(VALUE(SUBSTITUTE(実質収支比率等に係る経年分析!J$49,"▲","-"))),ROUND(VALUE(SUBSTITUTE(実質収支比率等に係る経年分析!J$49,"▲","-")),2),NA())</f>
        <v>-20.93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交流活性化事業特別会計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2.4300000000000002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0.56999999999999995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4.8499999999999996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26.29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27.18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62</v>
      </c>
      <c r="E42" s="161"/>
      <c r="F42" s="161"/>
      <c r="G42" s="161">
        <f>'実質公債費比率（分子）の構造'!L$52</f>
        <v>80</v>
      </c>
      <c r="H42" s="161"/>
      <c r="I42" s="161"/>
      <c r="J42" s="161">
        <f>'実質公債費比率（分子）の構造'!M$52</f>
        <v>79</v>
      </c>
      <c r="K42" s="161"/>
      <c r="L42" s="161"/>
      <c r="M42" s="161">
        <f>'実質公債費比率（分子）の構造'!N$52</f>
        <v>80</v>
      </c>
      <c r="N42" s="161"/>
      <c r="O42" s="161"/>
      <c r="P42" s="161">
        <f>'実質公債費比率（分子）の構造'!O$52</f>
        <v>83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v>
      </c>
      <c r="C44" s="161"/>
      <c r="D44" s="161"/>
      <c r="E44" s="161">
        <f>'実質公債費比率（分子）の構造'!L$50</f>
        <v>3</v>
      </c>
      <c r="F44" s="161"/>
      <c r="G44" s="161"/>
      <c r="H44" s="161">
        <f>'実質公債費比率（分子）の構造'!M$50</f>
        <v>7</v>
      </c>
      <c r="I44" s="161"/>
      <c r="J44" s="161"/>
      <c r="K44" s="161">
        <f>'実質公債費比率（分子）の構造'!N$50</f>
        <v>5</v>
      </c>
      <c r="L44" s="161"/>
      <c r="M44" s="161"/>
      <c r="N44" s="161">
        <f>'実質公債費比率（分子）の構造'!O$50</f>
        <v>4</v>
      </c>
      <c r="O44" s="161"/>
      <c r="P44" s="161"/>
    </row>
    <row r="45" spans="1:16" x14ac:dyDescent="0.15">
      <c r="A45" s="161" t="s">
        <v>60</v>
      </c>
      <c r="B45" s="161">
        <f>'実質公債費比率（分子）の構造'!K$49</f>
        <v>1</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4</v>
      </c>
      <c r="O45" s="161"/>
      <c r="P45" s="161"/>
    </row>
    <row r="46" spans="1:16" x14ac:dyDescent="0.15">
      <c r="A46" s="161" t="s">
        <v>61</v>
      </c>
      <c r="B46" s="161">
        <f>'実質公債費比率（分子）の構造'!K$48</f>
        <v>1</v>
      </c>
      <c r="C46" s="161"/>
      <c r="D46" s="161"/>
      <c r="E46" s="161">
        <f>'実質公債費比率（分子）の構造'!L$48</f>
        <v>1</v>
      </c>
      <c r="F46" s="161"/>
      <c r="G46" s="161"/>
      <c r="H46" s="161">
        <f>'実質公債費比率（分子）の構造'!M$48</f>
        <v>1</v>
      </c>
      <c r="I46" s="161"/>
      <c r="J46" s="161"/>
      <c r="K46" s="161">
        <f>'実質公債費比率（分子）の構造'!N$48</f>
        <v>1</v>
      </c>
      <c r="L46" s="161"/>
      <c r="M46" s="161"/>
      <c r="N46" s="161">
        <f>'実質公債費比率（分子）の構造'!O$48</f>
        <v>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74</v>
      </c>
      <c r="C49" s="161"/>
      <c r="D49" s="161"/>
      <c r="E49" s="161">
        <f>'実質公債費比率（分子）の構造'!L$45</f>
        <v>101</v>
      </c>
      <c r="F49" s="161"/>
      <c r="G49" s="161"/>
      <c r="H49" s="161">
        <f>'実質公債費比率（分子）の構造'!M$45</f>
        <v>100</v>
      </c>
      <c r="I49" s="161"/>
      <c r="J49" s="161"/>
      <c r="K49" s="161">
        <f>'実質公債費比率（分子）の構造'!N$45</f>
        <v>90</v>
      </c>
      <c r="L49" s="161"/>
      <c r="M49" s="161"/>
      <c r="N49" s="161">
        <f>'実質公債費比率（分子）の構造'!O$45</f>
        <v>98</v>
      </c>
      <c r="O49" s="161"/>
      <c r="P49" s="161"/>
    </row>
    <row r="50" spans="1:16" x14ac:dyDescent="0.15">
      <c r="A50" s="161" t="s">
        <v>65</v>
      </c>
      <c r="B50" s="161" t="e">
        <f>NA()</f>
        <v>#N/A</v>
      </c>
      <c r="C50" s="161">
        <f>IF(ISNUMBER('実質公債費比率（分子）の構造'!K$53),'実質公債費比率（分子）の構造'!K$53,NA())</f>
        <v>19</v>
      </c>
      <c r="D50" s="161" t="e">
        <f>NA()</f>
        <v>#N/A</v>
      </c>
      <c r="E50" s="161" t="e">
        <f>NA()</f>
        <v>#N/A</v>
      </c>
      <c r="F50" s="161">
        <f>IF(ISNUMBER('実質公債費比率（分子）の構造'!L$53),'実質公債費比率（分子）の構造'!L$53,NA())</f>
        <v>28</v>
      </c>
      <c r="G50" s="161" t="e">
        <f>NA()</f>
        <v>#N/A</v>
      </c>
      <c r="H50" s="161" t="e">
        <f>NA()</f>
        <v>#N/A</v>
      </c>
      <c r="I50" s="161">
        <f>IF(ISNUMBER('実質公債費比率（分子）の構造'!M$53),'実質公債費比率（分子）の構造'!M$53,NA())</f>
        <v>32</v>
      </c>
      <c r="J50" s="161" t="e">
        <f>NA()</f>
        <v>#N/A</v>
      </c>
      <c r="K50" s="161" t="e">
        <f>NA()</f>
        <v>#N/A</v>
      </c>
      <c r="L50" s="161">
        <f>IF(ISNUMBER('実質公債費比率（分子）の構造'!N$53),'実質公債費比率（分子）の構造'!N$53,NA())</f>
        <v>19</v>
      </c>
      <c r="M50" s="161" t="e">
        <f>NA()</f>
        <v>#N/A</v>
      </c>
      <c r="N50" s="161" t="e">
        <f>NA()</f>
        <v>#N/A</v>
      </c>
      <c r="O50" s="161">
        <f>IF(ISNUMBER('実質公債費比率（分子）の構造'!O$53),'実質公債費比率（分子）の構造'!O$53,NA())</f>
        <v>25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695</v>
      </c>
      <c r="E56" s="160"/>
      <c r="F56" s="160"/>
      <c r="G56" s="160">
        <f>'将来負担比率（分子）の構造'!J$52</f>
        <v>700</v>
      </c>
      <c r="H56" s="160"/>
      <c r="I56" s="160"/>
      <c r="J56" s="160">
        <f>'将来負担比率（分子）の構造'!K$52</f>
        <v>434</v>
      </c>
      <c r="K56" s="160"/>
      <c r="L56" s="160"/>
      <c r="M56" s="160">
        <f>'将来負担比率（分子）の構造'!L$52</f>
        <v>414</v>
      </c>
      <c r="N56" s="160"/>
      <c r="O56" s="160"/>
      <c r="P56" s="160">
        <f>'将来負担比率（分子）の構造'!M$52</f>
        <v>413</v>
      </c>
    </row>
    <row r="57" spans="1:16" x14ac:dyDescent="0.15">
      <c r="A57" s="160" t="s">
        <v>36</v>
      </c>
      <c r="B57" s="160"/>
      <c r="C57" s="160"/>
      <c r="D57" s="160">
        <f>'将来負担比率（分子）の構造'!I$51</f>
        <v>112</v>
      </c>
      <c r="E57" s="160"/>
      <c r="F57" s="160"/>
      <c r="G57" s="160">
        <f>'将来負担比率（分子）の構造'!J$51</f>
        <v>86</v>
      </c>
      <c r="H57" s="160"/>
      <c r="I57" s="160"/>
      <c r="J57" s="160">
        <f>'将来負担比率（分子）の構造'!K$51</f>
        <v>74</v>
      </c>
      <c r="K57" s="160"/>
      <c r="L57" s="160"/>
      <c r="M57" s="160">
        <f>'将来負担比率（分子）の構造'!L$51</f>
        <v>56</v>
      </c>
      <c r="N57" s="160"/>
      <c r="O57" s="160"/>
      <c r="P57" s="160">
        <f>'将来負担比率（分子）の構造'!M$51</f>
        <v>80</v>
      </c>
    </row>
    <row r="58" spans="1:16" x14ac:dyDescent="0.15">
      <c r="A58" s="160" t="s">
        <v>35</v>
      </c>
      <c r="B58" s="160"/>
      <c r="C58" s="160"/>
      <c r="D58" s="160">
        <f>'将来負担比率（分子）の構造'!I$50</f>
        <v>785</v>
      </c>
      <c r="E58" s="160"/>
      <c r="F58" s="160"/>
      <c r="G58" s="160">
        <f>'将来負担比率（分子）の構造'!J$50</f>
        <v>785</v>
      </c>
      <c r="H58" s="160"/>
      <c r="I58" s="160"/>
      <c r="J58" s="160">
        <f>'将来負担比率（分子）の構造'!K$50</f>
        <v>786</v>
      </c>
      <c r="K58" s="160"/>
      <c r="L58" s="160"/>
      <c r="M58" s="160">
        <f>'将来負担比率（分子）の構造'!L$50</f>
        <v>784</v>
      </c>
      <c r="N58" s="160"/>
      <c r="O58" s="160"/>
      <c r="P58" s="160">
        <f>'将来負担比率（分子）の構造'!M$50</f>
        <v>661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45</v>
      </c>
      <c r="C61" s="160"/>
      <c r="D61" s="160"/>
      <c r="E61" s="160">
        <f>'将来負担比率（分子）の構造'!J$46</f>
        <v>33</v>
      </c>
      <c r="F61" s="160"/>
      <c r="G61" s="160"/>
      <c r="H61" s="160">
        <f>'将来負担比率（分子）の構造'!K$46</f>
        <v>27</v>
      </c>
      <c r="I61" s="160"/>
      <c r="J61" s="160"/>
      <c r="K61" s="160">
        <f>'将来負担比率（分子）の構造'!L$46</f>
        <v>21</v>
      </c>
      <c r="L61" s="160"/>
      <c r="M61" s="160"/>
      <c r="N61" s="160">
        <f>'将来負担比率（分子）の構造'!M$46</f>
        <v>15</v>
      </c>
      <c r="O61" s="160"/>
      <c r="P61" s="160"/>
    </row>
    <row r="62" spans="1:16" x14ac:dyDescent="0.15">
      <c r="A62" s="160" t="s">
        <v>29</v>
      </c>
      <c r="B62" s="160">
        <f>'将来負担比率（分子）の構造'!I$45</f>
        <v>108</v>
      </c>
      <c r="C62" s="160"/>
      <c r="D62" s="160"/>
      <c r="E62" s="160">
        <f>'将来負担比率（分子）の構造'!J$45</f>
        <v>172</v>
      </c>
      <c r="F62" s="160"/>
      <c r="G62" s="160"/>
      <c r="H62" s="160">
        <f>'将来負担比率（分子）の構造'!K$45</f>
        <v>127</v>
      </c>
      <c r="I62" s="160"/>
      <c r="J62" s="160"/>
      <c r="K62" s="160" t="str">
        <f>'将来負担比率（分子）の構造'!L$45</f>
        <v>-</v>
      </c>
      <c r="L62" s="160"/>
      <c r="M62" s="160"/>
      <c r="N62" s="160">
        <f>'将来負担比率（分子）の構造'!M$45</f>
        <v>97</v>
      </c>
      <c r="O62" s="160"/>
      <c r="P62" s="160"/>
    </row>
    <row r="63" spans="1:16" x14ac:dyDescent="0.15">
      <c r="A63" s="160" t="s">
        <v>28</v>
      </c>
      <c r="B63" s="160">
        <f>'将来負担比率（分子）の構造'!I$44</f>
        <v>1</v>
      </c>
      <c r="C63" s="160"/>
      <c r="D63" s="160"/>
      <c r="E63" s="160">
        <f>'将来負担比率（分子）の構造'!J$44</f>
        <v>3</v>
      </c>
      <c r="F63" s="160"/>
      <c r="G63" s="160"/>
      <c r="H63" s="160">
        <f>'将来負担比率（分子）の構造'!K$44</f>
        <v>3</v>
      </c>
      <c r="I63" s="160"/>
      <c r="J63" s="160"/>
      <c r="K63" s="160">
        <f>'将来負担比率（分子）の構造'!L$44</f>
        <v>6</v>
      </c>
      <c r="L63" s="160"/>
      <c r="M63" s="160"/>
      <c r="N63" s="160">
        <f>'将来負担比率（分子）の構造'!M$44</f>
        <v>26</v>
      </c>
      <c r="O63" s="160"/>
      <c r="P63" s="160"/>
    </row>
    <row r="64" spans="1:16" x14ac:dyDescent="0.15">
      <c r="A64" s="160" t="s">
        <v>27</v>
      </c>
      <c r="B64" s="160">
        <f>'将来負担比率（分子）の構造'!I$43</f>
        <v>17</v>
      </c>
      <c r="C64" s="160"/>
      <c r="D64" s="160"/>
      <c r="E64" s="160">
        <f>'将来負担比率（分子）の構造'!J$43</f>
        <v>14</v>
      </c>
      <c r="F64" s="160"/>
      <c r="G64" s="160"/>
      <c r="H64" s="160">
        <f>'将来負担比率（分子）の構造'!K$43</f>
        <v>10</v>
      </c>
      <c r="I64" s="160"/>
      <c r="J64" s="160"/>
      <c r="K64" s="160">
        <f>'将来負担比率（分子）の構造'!L$43</f>
        <v>8</v>
      </c>
      <c r="L64" s="160"/>
      <c r="M64" s="160"/>
      <c r="N64" s="160">
        <f>'将来負担比率（分子）の構造'!M$43</f>
        <v>5</v>
      </c>
      <c r="O64" s="160"/>
      <c r="P64" s="160"/>
    </row>
    <row r="65" spans="1:16" x14ac:dyDescent="0.15">
      <c r="A65" s="160" t="s">
        <v>26</v>
      </c>
      <c r="B65" s="160">
        <f>'将来負担比率（分子）の構造'!I$42</f>
        <v>5</v>
      </c>
      <c r="C65" s="160"/>
      <c r="D65" s="160"/>
      <c r="E65" s="160">
        <f>'将来負担比率（分子）の構造'!J$42</f>
        <v>5</v>
      </c>
      <c r="F65" s="160"/>
      <c r="G65" s="160"/>
      <c r="H65" s="160">
        <f>'将来負担比率（分子）の構造'!K$42</f>
        <v>7</v>
      </c>
      <c r="I65" s="160"/>
      <c r="J65" s="160"/>
      <c r="K65" s="160">
        <f>'将来負担比率（分子）の構造'!L$42</f>
        <v>5</v>
      </c>
      <c r="L65" s="160"/>
      <c r="M65" s="160"/>
      <c r="N65" s="160">
        <f>'将来負担比率（分子）の構造'!M$42</f>
        <v>4</v>
      </c>
      <c r="O65" s="160"/>
      <c r="P65" s="160"/>
    </row>
    <row r="66" spans="1:16" x14ac:dyDescent="0.15">
      <c r="A66" s="160" t="s">
        <v>25</v>
      </c>
      <c r="B66" s="160">
        <f>'将来負担比率（分子）の構造'!I$41</f>
        <v>874</v>
      </c>
      <c r="C66" s="160"/>
      <c r="D66" s="160"/>
      <c r="E66" s="160">
        <f>'将来負担比率（分子）の構造'!J$41</f>
        <v>862</v>
      </c>
      <c r="F66" s="160"/>
      <c r="G66" s="160"/>
      <c r="H66" s="160">
        <f>'将来負担比率（分子）の構造'!K$41</f>
        <v>817</v>
      </c>
      <c r="I66" s="160"/>
      <c r="J66" s="160"/>
      <c r="K66" s="160">
        <f>'将来負担比率（分子）の構造'!L$41</f>
        <v>791</v>
      </c>
      <c r="L66" s="160"/>
      <c r="M66" s="160"/>
      <c r="N66" s="160">
        <f>'将来負担比率（分子）の構造'!M$41</f>
        <v>762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450</v>
      </c>
      <c r="C72" s="164">
        <f>基金残高に係る経年分析!G55</f>
        <v>450</v>
      </c>
      <c r="D72" s="164">
        <f>基金残高に係る経年分析!H55</f>
        <v>340</v>
      </c>
    </row>
    <row r="73" spans="1:16" x14ac:dyDescent="0.15">
      <c r="A73" s="163" t="s">
        <v>72</v>
      </c>
      <c r="B73" s="164">
        <f>基金残高に係る経年分析!F56</f>
        <v>0</v>
      </c>
      <c r="C73" s="164">
        <f>基金残高に係る経年分析!G56</f>
        <v>0</v>
      </c>
      <c r="D73" s="164">
        <f>基金残高に係る経年分析!H56</f>
        <v>0</v>
      </c>
    </row>
    <row r="74" spans="1:16" x14ac:dyDescent="0.15">
      <c r="A74" s="163" t="s">
        <v>73</v>
      </c>
      <c r="B74" s="164">
        <f>基金残高に係る経年分析!F57</f>
        <v>253</v>
      </c>
      <c r="C74" s="164">
        <f>基金残高に係る経年分析!G57</f>
        <v>252</v>
      </c>
      <c r="D74" s="164">
        <f>基金残高に係る経年分析!H57</f>
        <v>253</v>
      </c>
    </row>
  </sheetData>
  <sheetProtection algorithmName="SHA-512" hashValue="R8J/ioFuEyXTlvxdADjdrPkoiU1LE78lD7IQt97z8PGNQIZwNkYNxfifSVQW+bKiam4WNWbIvN2IB/TXzLcgnA==" saltValue="DRfmG7zLXnI4+wfbas50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2019-10-17T02:28:23Z</cp:lastPrinted>
  <dcterms:created xsi:type="dcterms:W3CDTF">2019-02-14T02:37:57Z</dcterms:created>
  <dcterms:modified xsi:type="dcterms:W3CDTF">2019-10-17T02:48:05Z</dcterms:modified>
  <cp:category/>
</cp:coreProperties>
</file>