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17\Desktop\新しいフォルダー\"/>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<sst xmlns="http://schemas.openxmlformats.org/spreadsheetml/2006/main" count="221" uniqueCount="111">
  <si>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</si>
  <si>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</si>
  <si>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</si>
  <si>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</si>
  <si>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</si>
  <si>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</si>
  <si>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</si>
  <si>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</si>
  <si>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</si>
  <si>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</si>
  <si>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</si>
  <si>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</si>
  <si>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</si>
  <si>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</si>
  <si>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</si>
  <si>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</si>
  <si>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</si>
  <si>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</si>
  <si>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</si>
  <si>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</si>
  <si>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</si>
  <si>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</si>
  <si>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</si>
  <si>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</si>
  <si>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</si>
  <si>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</si>
  <si>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</si>
  <si>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</si>
  <si>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</si>
  <si>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</si>
  <si>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</si>
  <si>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</si>
  <si>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</si>
  <si>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</si>
  <si>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</si>
  <si>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</si>
  <si>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</si>
  <si>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</si>
  <si>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</si>
  <si>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</si>
  <si>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</si>
  <si>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</si>
  <si>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</si>
  <si>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</si>
  <si>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</si>
  <si>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</si>
  <si>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</si>
  <si>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</si>
  <si>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</si>
  <si>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</si>
  <si>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</si>
  <si>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</si>
  <si>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</si>
  <si>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</si>
  <si>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</si>
  <si>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</si>
  <si>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</si>
  <si>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</si>
  <si>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</si>
  <si>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</si>
  <si>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</si>
  <si>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</si>
  <si>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</si>
  <si>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</si>
  <si>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</si>
  <si>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</si>
  <si>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</si>
  <si>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</si>
  <si>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</si>
  <si>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</si>
  <si>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</si>
  <si>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</si>
  <si>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</si>
  <si>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</si>
  <si>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</si>
  <si>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</si>
  <si>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</si>
  <si>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</si>
  <si>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</si>
  <si>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</si>
  <si>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</si>
  <si>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</si>
  <si>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</si>
  <si>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</si>
  <si>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</si>
  <si>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</si>
  <si>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</si>
  <si>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</si>
  <si>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</si>
  <si>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</si>
  <si>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</si>
  <si>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</si>
  <si>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</si>
  <si>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</si>
  <si>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</si>
  <si>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</si>
  <si>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粟島浦村</t>
  </si>
  <si>
    <t>法非適用</t>
  </si>
  <si>
    <t>下水道事業</t>
  </si>
  <si>
    <t>漁業集落排水</t>
  </si>
  <si>
    <t>H1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</si>
  <si>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</si>
  <si>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</si>
  <si>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</si>
  <si>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</si>
  <si>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</si>
  <si>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</si>
  <si>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</si>
  <si>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平成27年度も137.60％と粟島浦村では毎年度、収益的収支比率が100％を上回っているため、経営状況は安定的に健全な水準にあるといえる。
　地方債は元金残が13,473千円となり、平成33年度の完済予定まであと6年となった。
　経費回収率については、毎年度100％を上回り、経営に必要な経費を料金で賄うことができている状況となっている。
　汚水処理原価は、ほぼ横ばいで推移しており、、類似団体平均を下回っている。これは旅館等の個人事業主が多く、年間総有収水量が多いことが要因の一つと考えられる。
　施設利用率については、平成27年度も22.82％と類似団体平均と比較すると低い水準にある。これは、処理区域内人口が減少していることなどによるものであり、今後、汚水処理需要動向によって施設規模の見直しを含めた効率的な事業運営計画を検討する必要がある。
　水洗化率は100.0％と高く、投資の効率性が良く、使用料収入が高いことからも、効果的な経営が行われている要因の一つとなっている。</t>
    <phoneticPr fontId="4"/>
  </si>
  <si>
    <t>　２つの処理施設を抱えており、供用開始から30年以上経過している内浦地区の施設や釜谷地区排水処理場の施設については機能診断を行った上で計画的に整備を行っている。直近では、平成26年度に釜谷地区排水処理場の施設整備を行った。また、内浦地区排水処理場の施設整備についても今年度に機能診断・長寿命化計画を策定し、来年度から平成33年度まで施設機能保全工事を実施する予定である。</t>
    <phoneticPr fontId="4"/>
  </si>
  <si>
    <t>　粟島浦村は、現在処理区域内人口347人で、有収水量密度4.1千㎥／ha、供用開始後年数（32年）で、下水道事業経営指標における分類では、類型「Ｅｃ１」型に属する。また、下水道は、１漁業集落排水事業を経営し、水洗化率は100.0％である。
　現時点で経営の効率性、健全性は概ね確保されているといえる。しかしながら、少子・高齢化の進行や、節水意識の高まり、処理区域内人口の減少等により、排水処理料金収入が減少し、維持管理費が増加傾向にある中で、更なる経費節減に努めるとともに、各指標の傾向を十分に分析し、資産維持等の対策を講じる必要がある。特に、施設の老朽化に備え、処理場施設等の計画な更新を進め、健全な事業運営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</si>
</sst>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6877784"/>
        <c:axId val="1868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c:v>0</c:v>
                </c:pt>
                <c:pt idx="4">
                  <c:v>0</c:v>
                </c:pt>
              </c:numCache>
            </c:numRef>
          </c:val>
          <c:smooth val="0"/>
        </c:ser>
        <c:dLbls>
          <c:showLegendKey val="0"/>
          <c:showVal val="0"/>
          <c:showCatName val="0"/>
          <c:showSerName val="0"/>
          <c:showPercent val="0"/>
          <c:showBubbleSize val="0"/>
        </c:dLbls>
        <c:marker val="1"/>
        <c:smooth val="0"/>
        <c:axId val="186877784"/>
        <c:axId val="186878176"/>
      </c:lineChart>
      <c:dateAx>
        <c:axId val="186877784"/>
        <c:scaling>
          <c:orientation val="minMax"/>
        </c:scaling>
        <c:delete val="1"/>
        <c:axPos val="b"/>
        <c:numFmt formatCode="ge" sourceLinked="1"/>
        <c:majorTickMark val="none"/>
        <c:minorTickMark val="none"/>
        <c:tickLblPos val="none"/>
        <c:crossAx val="186878176"/>
        <c:crosses val="autoZero"/>
        <c:auto val="1"/>
        <c:lblOffset val="100"/>
        <c:baseTimeUnit val="years"/>
      </c:dateAx>
      <c:valAx>
        <c:axId val="1868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7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22.82</c:v>
                </c:pt>
                <c:pt idx="1">
                  <c:v>22.82</c:v>
                </c:pt>
                <c:pt idx="2">
                  <c:v>22.82</c:v>
                </c:pt>
                <c:pt idx="3">
                  <c:v>22.82</c:v>
                </c:pt>
                <c:pt idx="4">
                  <c:v>22.82</c:v>
                </c:pt>
              </c:numCache>
            </c:numRef>
          </c:val>
        </c:ser>
        <c:dLbls>
          <c:showLegendKey val="0"/>
          <c:showVal val="0"/>
          <c:showCatName val="0"/>
          <c:showSerName val="0"/>
          <c:showPercent val="0"/>
          <c:showBubbleSize val="0"/>
        </c:dLbls>
        <c:gapWidth val="150"/>
        <c:axId val="187659688"/>
        <c:axId val="18766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38.36</c:v>
                </c:pt>
                <c:pt idx="4">
                  <c:v>37.51</c:v>
                </c:pt>
              </c:numCache>
            </c:numRef>
          </c:val>
          <c:smooth val="0"/>
        </c:ser>
        <c:dLbls>
          <c:showLegendKey val="0"/>
          <c:showVal val="0"/>
          <c:showCatName val="0"/>
          <c:showSerName val="0"/>
          <c:showPercent val="0"/>
          <c:showBubbleSize val="0"/>
        </c:dLbls>
        <c:marker val="1"/>
        <c:smooth val="0"/>
        <c:axId val="187659688"/>
        <c:axId val="187660080"/>
      </c:lineChart>
      <c:dateAx>
        <c:axId val="187659688"/>
        <c:scaling>
          <c:orientation val="minMax"/>
        </c:scaling>
        <c:delete val="1"/>
        <c:axPos val="b"/>
        <c:numFmt formatCode="ge" sourceLinked="1"/>
        <c:majorTickMark val="none"/>
        <c:minorTickMark val="none"/>
        <c:tickLblPos val="none"/>
        <c:crossAx val="187660080"/>
        <c:crosses val="autoZero"/>
        <c:auto val="1"/>
        <c:lblOffset val="100"/>
        <c:baseTimeUnit val="years"/>
      </c:dateAx>
      <c:valAx>
        <c:axId val="18766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5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7661256"/>
        <c:axId val="18766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81.819999999999993</c:v>
                </c:pt>
                <c:pt idx="4">
                  <c:v>81.63</c:v>
                </c:pt>
              </c:numCache>
            </c:numRef>
          </c:val>
          <c:smooth val="0"/>
        </c:ser>
        <c:dLbls>
          <c:showLegendKey val="0"/>
          <c:showVal val="0"/>
          <c:showCatName val="0"/>
          <c:showSerName val="0"/>
          <c:showPercent val="0"/>
          <c:showBubbleSize val="0"/>
        </c:dLbls>
        <c:marker val="1"/>
        <c:smooth val="0"/>
        <c:axId val="187661256"/>
        <c:axId val="187661648"/>
      </c:lineChart>
      <c:dateAx>
        <c:axId val="187661256"/>
        <c:scaling>
          <c:orientation val="minMax"/>
        </c:scaling>
        <c:delete val="1"/>
        <c:axPos val="b"/>
        <c:numFmt formatCode="ge" sourceLinked="1"/>
        <c:majorTickMark val="none"/>
        <c:minorTickMark val="none"/>
        <c:tickLblPos val="none"/>
        <c:crossAx val="187661648"/>
        <c:crosses val="autoZero"/>
        <c:auto val="1"/>
        <c:lblOffset val="100"/>
        <c:baseTimeUnit val="years"/>
      </c:dateAx>
      <c:valAx>
        <c:axId val="18766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6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126.5</c:v>
                </c:pt>
                <c:pt idx="1">
                  <c:v>129.53</c:v>
                </c:pt>
                <c:pt idx="2">
                  <c:v>132.21</c:v>
                </c:pt>
                <c:pt idx="3">
                  <c:v>130.5</c:v>
                </c:pt>
                <c:pt idx="4">
                  <c:v>137.6</c:v>
                </c:pt>
              </c:numCache>
            </c:numRef>
          </c:val>
        </c:ser>
        <c:dLbls>
          <c:showLegendKey val="0"/>
          <c:showVal val="0"/>
          <c:showCatName val="0"/>
          <c:showSerName val="0"/>
          <c:showPercent val="0"/>
          <c:showBubbleSize val="0"/>
        </c:dLbls>
        <c:gapWidth val="150"/>
        <c:axId val="187302000"/>
        <c:axId val="18730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302000"/>
        <c:axId val="187302392"/>
      </c:lineChart>
      <c:dateAx>
        <c:axId val="187302000"/>
        <c:scaling>
          <c:orientation val="minMax"/>
        </c:scaling>
        <c:delete val="1"/>
        <c:axPos val="b"/>
        <c:numFmt formatCode="ge" sourceLinked="1"/>
        <c:majorTickMark val="none"/>
        <c:minorTickMark val="none"/>
        <c:tickLblPos val="none"/>
        <c:crossAx val="187302392"/>
        <c:crosses val="autoZero"/>
        <c:auto val="1"/>
        <c:lblOffset val="100"/>
        <c:baseTimeUnit val="years"/>
      </c:dateAx>
      <c:valAx>
        <c:axId val="18730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0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303568"/>
        <c:axId val="18730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303568"/>
        <c:axId val="187303960"/>
      </c:lineChart>
      <c:dateAx>
        <c:axId val="187303568"/>
        <c:scaling>
          <c:orientation val="minMax"/>
        </c:scaling>
        <c:delete val="1"/>
        <c:axPos val="b"/>
        <c:numFmt formatCode="ge" sourceLinked="1"/>
        <c:majorTickMark val="none"/>
        <c:minorTickMark val="none"/>
        <c:tickLblPos val="none"/>
        <c:crossAx val="187303960"/>
        <c:crosses val="autoZero"/>
        <c:auto val="1"/>
        <c:lblOffset val="100"/>
        <c:baseTimeUnit val="years"/>
      </c:dateAx>
      <c:valAx>
        <c:axId val="18730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0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305136"/>
        <c:axId val="18730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305136"/>
        <c:axId val="187305528"/>
      </c:lineChart>
      <c:dateAx>
        <c:axId val="187305136"/>
        <c:scaling>
          <c:orientation val="minMax"/>
        </c:scaling>
        <c:delete val="1"/>
        <c:axPos val="b"/>
        <c:numFmt formatCode="ge" sourceLinked="1"/>
        <c:majorTickMark val="none"/>
        <c:minorTickMark val="none"/>
        <c:tickLblPos val="none"/>
        <c:crossAx val="187305528"/>
        <c:crosses val="autoZero"/>
        <c:auto val="1"/>
        <c:lblOffset val="100"/>
        <c:baseTimeUnit val="years"/>
      </c:dateAx>
      <c:valAx>
        <c:axId val="18730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0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453264"/>
        <c:axId val="18745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453264"/>
        <c:axId val="187453656"/>
      </c:lineChart>
      <c:dateAx>
        <c:axId val="187453264"/>
        <c:scaling>
          <c:orientation val="minMax"/>
        </c:scaling>
        <c:delete val="1"/>
        <c:axPos val="b"/>
        <c:numFmt formatCode="ge" sourceLinked="1"/>
        <c:majorTickMark val="none"/>
        <c:minorTickMark val="none"/>
        <c:tickLblPos val="none"/>
        <c:crossAx val="187453656"/>
        <c:crosses val="autoZero"/>
        <c:auto val="1"/>
        <c:lblOffset val="100"/>
        <c:baseTimeUnit val="years"/>
      </c:dateAx>
      <c:valAx>
        <c:axId val="18745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5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476768"/>
        <c:axId val="18747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476768"/>
        <c:axId val="187477160"/>
      </c:lineChart>
      <c:dateAx>
        <c:axId val="187476768"/>
        <c:scaling>
          <c:orientation val="minMax"/>
        </c:scaling>
        <c:delete val="1"/>
        <c:axPos val="b"/>
        <c:numFmt formatCode="ge" sourceLinked="1"/>
        <c:majorTickMark val="none"/>
        <c:minorTickMark val="none"/>
        <c:tickLblPos val="none"/>
        <c:crossAx val="187477160"/>
        <c:crosses val="autoZero"/>
        <c:auto val="1"/>
        <c:lblOffset val="100"/>
        <c:baseTimeUnit val="years"/>
      </c:dateAx>
      <c:valAx>
        <c:axId val="18747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168.62</c:v>
                </c:pt>
                <c:pt idx="1">
                  <c:v>158.11000000000001</c:v>
                </c:pt>
                <c:pt idx="2">
                  <c:v>141.9</c:v>
                </c:pt>
                <c:pt idx="3">
                  <c:v>126.45</c:v>
                </c:pt>
                <c:pt idx="4">
                  <c:v>47.76</c:v>
                </c:pt>
              </c:numCache>
            </c:numRef>
          </c:val>
        </c:ser>
        <c:dLbls>
          <c:showLegendKey val="0"/>
          <c:showVal val="0"/>
          <c:showCatName val="0"/>
          <c:showSerName val="0"/>
          <c:showPercent val="0"/>
          <c:showBubbleSize val="0"/>
        </c:dLbls>
        <c:gapWidth val="150"/>
        <c:axId val="187452872"/>
        <c:axId val="1874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392.45</c:v>
                </c:pt>
                <c:pt idx="4">
                  <c:v>310.04000000000002</c:v>
                </c:pt>
              </c:numCache>
            </c:numRef>
          </c:val>
          <c:smooth val="0"/>
        </c:ser>
        <c:dLbls>
          <c:showLegendKey val="0"/>
          <c:showVal val="0"/>
          <c:showCatName val="0"/>
          <c:showSerName val="0"/>
          <c:showPercent val="0"/>
          <c:showBubbleSize val="0"/>
        </c:dLbls>
        <c:marker val="1"/>
        <c:smooth val="0"/>
        <c:axId val="187452872"/>
        <c:axId val="187452480"/>
      </c:lineChart>
      <c:dateAx>
        <c:axId val="187452872"/>
        <c:scaling>
          <c:orientation val="minMax"/>
        </c:scaling>
        <c:delete val="1"/>
        <c:axPos val="b"/>
        <c:numFmt formatCode="ge" sourceLinked="1"/>
        <c:majorTickMark val="none"/>
        <c:minorTickMark val="none"/>
        <c:tickLblPos val="none"/>
        <c:crossAx val="187452480"/>
        <c:crosses val="autoZero"/>
        <c:auto val="1"/>
        <c:lblOffset val="100"/>
        <c:baseTimeUnit val="years"/>
      </c:dateAx>
      <c:valAx>
        <c:axId val="1874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5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130.59</c:v>
                </c:pt>
                <c:pt idx="1">
                  <c:v>134.34</c:v>
                </c:pt>
                <c:pt idx="2">
                  <c:v>137.53</c:v>
                </c:pt>
                <c:pt idx="3">
                  <c:v>135.49</c:v>
                </c:pt>
                <c:pt idx="4">
                  <c:v>143.91</c:v>
                </c:pt>
              </c:numCache>
            </c:numRef>
          </c:val>
        </c:ser>
        <c:dLbls>
          <c:showLegendKey val="0"/>
          <c:showVal val="0"/>
          <c:showCatName val="0"/>
          <c:showSerName val="0"/>
          <c:showPercent val="0"/>
          <c:showBubbleSize val="0"/>
        </c:dLbls>
        <c:gapWidth val="150"/>
        <c:axId val="187451304"/>
        <c:axId val="1874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49.68</c:v>
                </c:pt>
                <c:pt idx="4">
                  <c:v>45.36</c:v>
                </c:pt>
              </c:numCache>
            </c:numRef>
          </c:val>
          <c:smooth val="0"/>
        </c:ser>
        <c:dLbls>
          <c:showLegendKey val="0"/>
          <c:showVal val="0"/>
          <c:showCatName val="0"/>
          <c:showSerName val="0"/>
          <c:showPercent val="0"/>
          <c:showBubbleSize val="0"/>
        </c:dLbls>
        <c:marker val="1"/>
        <c:smooth val="0"/>
        <c:axId val="187451304"/>
        <c:axId val="187478336"/>
      </c:lineChart>
      <c:dateAx>
        <c:axId val="187451304"/>
        <c:scaling>
          <c:orientation val="minMax"/>
        </c:scaling>
        <c:delete val="1"/>
        <c:axPos val="b"/>
        <c:numFmt formatCode="ge" sourceLinked="1"/>
        <c:majorTickMark val="none"/>
        <c:minorTickMark val="none"/>
        <c:tickLblPos val="none"/>
        <c:crossAx val="187478336"/>
        <c:crosses val="autoZero"/>
        <c:auto val="1"/>
        <c:lblOffset val="100"/>
        <c:baseTimeUnit val="years"/>
      </c:dateAx>
      <c:valAx>
        <c:axId val="1874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5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166.5</c:v>
                </c:pt>
                <c:pt idx="1">
                  <c:v>165.96</c:v>
                </c:pt>
                <c:pt idx="2">
                  <c:v>157.25</c:v>
                </c:pt>
                <c:pt idx="3">
                  <c:v>164.55</c:v>
                </c:pt>
                <c:pt idx="4">
                  <c:v>162.04</c:v>
                </c:pt>
              </c:numCache>
            </c:numRef>
          </c:val>
        </c:ser>
        <c:dLbls>
          <c:showLegendKey val="0"/>
          <c:showVal val="0"/>
          <c:showCatName val="0"/>
          <c:showSerName val="0"/>
          <c:showPercent val="0"/>
          <c:showBubbleSize val="0"/>
        </c:dLbls>
        <c:gapWidth val="150"/>
        <c:axId val="187479512"/>
        <c:axId val="1874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347.95</c:v>
                </c:pt>
                <c:pt idx="4">
                  <c:v>384.28</c:v>
                </c:pt>
              </c:numCache>
            </c:numRef>
          </c:val>
          <c:smooth val="0"/>
        </c:ser>
        <c:dLbls>
          <c:showLegendKey val="0"/>
          <c:showVal val="0"/>
          <c:showCatName val="0"/>
          <c:showSerName val="0"/>
          <c:showPercent val="0"/>
          <c:showBubbleSize val="0"/>
        </c:dLbls>
        <c:marker val="1"/>
        <c:smooth val="0"/>
        <c:axId val="187479512"/>
        <c:axId val="187479904"/>
      </c:lineChart>
      <c:dateAx>
        <c:axId val="187479512"/>
        <c:scaling>
          <c:orientation val="minMax"/>
        </c:scaling>
        <c:delete val="1"/>
        <c:axPos val="b"/>
        <c:numFmt formatCode="ge" sourceLinked="1"/>
        <c:majorTickMark val="none"/>
        <c:minorTickMark val="none"/>
        <c:tickLblPos val="none"/>
        <c:crossAx val="187479904"/>
        <c:crosses val="autoZero"/>
        <c:auto val="1"/>
        <c:lblOffset val="100"/>
        <c:baseTimeUnit val="years"/>
      </c:dateAx>
      <c:valAx>
        <c:axId val="1874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7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J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新潟県　粟島浦村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H1</v>
      </c>
      <c r="X8" s="70"/>
      <c r="Y8" s="70"/>
      <c r="Z8" s="70"/>
      <c r="AA8" s="70"/>
      <c r="AB8" s="70"/>
      <c r="AC8" s="70"/>
      <c r="AD8" s="3"/>
      <c r="AE8" s="3"/>
      <c r="AF8" s="3"/>
      <c r="AG8" s="3"/>
      <c r="AH8" s="3"/>
      <c r="AI8" s="3"/>
      <c r="AJ8" s="3"/>
      <c r="AK8" s="3"/>
      <c r="AL8" s="64">
        <f>データ!R6</f>
        <v>363</v>
      </c>
      <c r="AM8" s="64"/>
      <c r="AN8" s="64"/>
      <c r="AO8" s="64"/>
      <c r="AP8" s="64"/>
      <c r="AQ8" s="64"/>
      <c r="AR8" s="64"/>
      <c r="AS8" s="64"/>
      <c r="AT8" s="63">
        <f>データ!S6</f>
        <v>9.7799999999999994</v>
      </c>
      <c r="AU8" s="63"/>
      <c r="AV8" s="63"/>
      <c r="AW8" s="63"/>
      <c r="AX8" s="63"/>
      <c r="AY8" s="63"/>
      <c r="AZ8" s="63"/>
      <c r="BA8" s="63"/>
      <c r="BB8" s="63">
        <f>データ!T6</f>
        <v>37.119999999999997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100</v>
      </c>
      <c r="Q10" s="63"/>
      <c r="R10" s="63"/>
      <c r="S10" s="63"/>
      <c r="T10" s="63"/>
      <c r="U10" s="63"/>
      <c r="V10" s="63"/>
      <c r="W10" s="63">
        <f>データ!P6</f>
        <v>71.680000000000007</v>
      </c>
      <c r="X10" s="63"/>
      <c r="Y10" s="63"/>
      <c r="Z10" s="63"/>
      <c r="AA10" s="63"/>
      <c r="AB10" s="63"/>
      <c r="AC10" s="63"/>
      <c r="AD10" s="64">
        <f>データ!Q6</f>
        <v>3880</v>
      </c>
      <c r="AE10" s="64"/>
      <c r="AF10" s="64"/>
      <c r="AG10" s="64"/>
      <c r="AH10" s="64"/>
      <c r="AI10" s="64"/>
      <c r="AJ10" s="64"/>
      <c r="AK10" s="2"/>
      <c r="AL10" s="64">
        <f>データ!U6</f>
        <v>347</v>
      </c>
      <c r="AM10" s="64"/>
      <c r="AN10" s="64"/>
      <c r="AO10" s="64"/>
      <c r="AP10" s="64"/>
      <c r="AQ10" s="64"/>
      <c r="AR10" s="64"/>
      <c r="AS10" s="64"/>
      <c r="AT10" s="63">
        <f>データ!V6</f>
        <v>0.12</v>
      </c>
      <c r="AU10" s="63"/>
      <c r="AV10" s="63"/>
      <c r="AW10" s="63"/>
      <c r="AX10" s="63"/>
      <c r="AY10" s="63"/>
      <c r="AZ10" s="63"/>
      <c r="BA10" s="63"/>
      <c r="BB10" s="63">
        <f>データ!W6</f>
        <v>2891.67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155861</v>
      </c>
      <c r="D6" s="31">
        <f t="shared" si="3"/>
        <v>47</v>
      </c>
      <c r="E6" s="31">
        <f t="shared" si="3"/>
        <v>17</v>
      </c>
      <c r="F6" s="31">
        <f t="shared" si="3"/>
        <v>6</v>
      </c>
      <c r="G6" s="31">
        <f t="shared" si="3"/>
        <v>0</v>
      </c>
      <c r="H6" s="31" t="str">
        <f t="shared" si="3"/>
        <v>新潟県　粟島浦村</v>
      </c>
      <c r="I6" s="31" t="str">
        <f t="shared" si="3"/>
        <v>法非適用</v>
      </c>
      <c r="J6" s="31" t="str">
        <f t="shared" si="3"/>
        <v>下水道事業</v>
      </c>
      <c r="K6" s="31" t="str">
        <f t="shared" si="3"/>
        <v>漁業集落排水</v>
      </c>
      <c r="L6" s="31" t="str">
        <f t="shared" si="3"/>
        <v>H1</v>
      </c>
      <c r="M6" s="32" t="str">
        <f t="shared" si="3"/>
        <v>-</v>
      </c>
      <c r="N6" s="32" t="str">
        <f t="shared" si="3"/>
        <v>該当数値なし</v>
      </c>
      <c r="O6" s="32">
        <f t="shared" si="3"/>
        <v>100</v>
      </c>
      <c r="P6" s="32">
        <f t="shared" si="3"/>
        <v>71.680000000000007</v>
      </c>
      <c r="Q6" s="32">
        <f t="shared" si="3"/>
        <v>3880</v>
      </c>
      <c r="R6" s="32">
        <f t="shared" si="3"/>
        <v>363</v>
      </c>
      <c r="S6" s="32">
        <f t="shared" si="3"/>
        <v>9.7799999999999994</v>
      </c>
      <c r="T6" s="32">
        <f t="shared" si="3"/>
        <v>37.119999999999997</v>
      </c>
      <c r="U6" s="32">
        <f t="shared" si="3"/>
        <v>347</v>
      </c>
      <c r="V6" s="32">
        <f t="shared" si="3"/>
        <v>0.12</v>
      </c>
      <c r="W6" s="32">
        <f t="shared" si="3"/>
        <v>2891.67</v>
      </c>
      <c r="X6" s="33">
        <f>IF(X7="",NA(),X7)</f>
        <v>126.5</v>
      </c>
      <c r="Y6" s="33">
        <f t="shared" ref="Y6:AG6" si="4">IF(Y7="",NA(),Y7)</f>
        <v>129.53</v>
      </c>
      <c r="Z6" s="33">
        <f t="shared" si="4"/>
        <v>132.21</v>
      </c>
      <c r="AA6" s="33">
        <f t="shared" si="4"/>
        <v>130.5</v>
      </c>
      <c r="AB6" s="33">
        <f t="shared" si="4"/>
        <v>137.6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168.62</v>
      </c>
      <c r="BF6" s="33">
        <f t="shared" ref="BF6:BN6" si="7">IF(BF7="",NA(),BF7)</f>
        <v>158.11000000000001</v>
      </c>
      <c r="BG6" s="33">
        <f t="shared" si="7"/>
        <v>141.9</v>
      </c>
      <c r="BH6" s="33">
        <f t="shared" si="7"/>
        <v>126.45</v>
      </c>
      <c r="BI6" s="33">
        <f t="shared" si="7"/>
        <v>47.76</v>
      </c>
      <c r="BJ6" s="33">
        <f t="shared" si="7"/>
        <v>866.07</v>
      </c>
      <c r="BK6" s="33">
        <f t="shared" si="7"/>
        <v>827.19</v>
      </c>
      <c r="BL6" s="33">
        <f t="shared" si="7"/>
        <v>817.63</v>
      </c>
      <c r="BM6" s="33">
        <f t="shared" si="7"/>
        <v>392.45</v>
      </c>
      <c r="BN6" s="33">
        <f t="shared" si="7"/>
        <v>310.04000000000002</v>
      </c>
      <c r="BO6" s="32" t="str">
        <f>IF(BO7="","",IF(BO7="-","【-】","【"&amp;SUBSTITUTE(TEXT(BO7,"#,##0.00"),"-","△")&amp;"】"))</f>
        <v>【1,052.66】</v>
      </c>
      <c r="BP6" s="33">
        <f>IF(BP7="",NA(),BP7)</f>
        <v>130.59</v>
      </c>
      <c r="BQ6" s="33">
        <f t="shared" ref="BQ6:BY6" si="8">IF(BQ7="",NA(),BQ7)</f>
        <v>134.34</v>
      </c>
      <c r="BR6" s="33">
        <f t="shared" si="8"/>
        <v>137.53</v>
      </c>
      <c r="BS6" s="33">
        <f t="shared" si="8"/>
        <v>135.49</v>
      </c>
      <c r="BT6" s="33">
        <f t="shared" si="8"/>
        <v>143.91</v>
      </c>
      <c r="BU6" s="33">
        <f t="shared" si="8"/>
        <v>43.46</v>
      </c>
      <c r="BV6" s="33">
        <f t="shared" si="8"/>
        <v>45.01</v>
      </c>
      <c r="BW6" s="33">
        <f t="shared" si="8"/>
        <v>46.31</v>
      </c>
      <c r="BX6" s="33">
        <f t="shared" si="8"/>
        <v>49.68</v>
      </c>
      <c r="BY6" s="33">
        <f t="shared" si="8"/>
        <v>45.36</v>
      </c>
      <c r="BZ6" s="32" t="str">
        <f>IF(BZ7="","",IF(BZ7="-","【-】","【"&amp;SUBSTITUTE(TEXT(BZ7,"#,##0.00"),"-","△")&amp;"】"))</f>
        <v>【40.22】</v>
      </c>
      <c r="CA6" s="33">
        <f>IF(CA7="",NA(),CA7)</f>
        <v>166.5</v>
      </c>
      <c r="CB6" s="33">
        <f t="shared" ref="CB6:CJ6" si="9">IF(CB7="",NA(),CB7)</f>
        <v>165.96</v>
      </c>
      <c r="CC6" s="33">
        <f t="shared" si="9"/>
        <v>157.25</v>
      </c>
      <c r="CD6" s="33">
        <f t="shared" si="9"/>
        <v>164.55</v>
      </c>
      <c r="CE6" s="33">
        <f t="shared" si="9"/>
        <v>162.04</v>
      </c>
      <c r="CF6" s="33">
        <f t="shared" si="9"/>
        <v>359.48</v>
      </c>
      <c r="CG6" s="33">
        <f t="shared" si="9"/>
        <v>350.91</v>
      </c>
      <c r="CH6" s="33">
        <f t="shared" si="9"/>
        <v>349.08</v>
      </c>
      <c r="CI6" s="33">
        <f t="shared" si="9"/>
        <v>347.95</v>
      </c>
      <c r="CJ6" s="33">
        <f t="shared" si="9"/>
        <v>384.28</v>
      </c>
      <c r="CK6" s="32" t="str">
        <f>IF(CK7="","",IF(CK7="-","【-】","【"&amp;SUBSTITUTE(TEXT(CK7,"#,##0.00"),"-","△")&amp;"】"))</f>
        <v>【424.58】</v>
      </c>
      <c r="CL6" s="33">
        <f>IF(CL7="",NA(),CL7)</f>
        <v>22.82</v>
      </c>
      <c r="CM6" s="33">
        <f t="shared" ref="CM6:CU6" si="10">IF(CM7="",NA(),CM7)</f>
        <v>22.82</v>
      </c>
      <c r="CN6" s="33">
        <f t="shared" si="10"/>
        <v>22.82</v>
      </c>
      <c r="CO6" s="33">
        <f t="shared" si="10"/>
        <v>22.82</v>
      </c>
      <c r="CP6" s="33">
        <f t="shared" si="10"/>
        <v>22.82</v>
      </c>
      <c r="CQ6" s="33">
        <f t="shared" si="10"/>
        <v>37.130000000000003</v>
      </c>
      <c r="CR6" s="33">
        <f t="shared" si="10"/>
        <v>38.24</v>
      </c>
      <c r="CS6" s="33">
        <f t="shared" si="10"/>
        <v>39.42</v>
      </c>
      <c r="CT6" s="33">
        <f t="shared" si="10"/>
        <v>38.36</v>
      </c>
      <c r="CU6" s="33">
        <f t="shared" si="10"/>
        <v>37.51</v>
      </c>
      <c r="CV6" s="32" t="str">
        <f>IF(CV7="","",IF(CV7="-","【-】","【"&amp;SUBSTITUTE(TEXT(CV7,"#,##0.00"),"-","△")&amp;"】"))</f>
        <v>【33.90】</v>
      </c>
      <c r="CW6" s="33">
        <f>IF(CW7="",NA(),CW7)</f>
        <v>100</v>
      </c>
      <c r="CX6" s="33">
        <f t="shared" ref="CX6:DF6" si="11">IF(CX7="",NA(),CX7)</f>
        <v>100</v>
      </c>
      <c r="CY6" s="33">
        <f t="shared" si="11"/>
        <v>100</v>
      </c>
      <c r="CZ6" s="33">
        <f t="shared" si="11"/>
        <v>100</v>
      </c>
      <c r="DA6" s="33">
        <f t="shared" si="11"/>
        <v>100</v>
      </c>
      <c r="DB6" s="33">
        <f t="shared" si="11"/>
        <v>81.8</v>
      </c>
      <c r="DC6" s="33">
        <f t="shared" si="11"/>
        <v>81.84</v>
      </c>
      <c r="DD6" s="33">
        <f t="shared" si="11"/>
        <v>82.97</v>
      </c>
      <c r="DE6" s="33">
        <f t="shared" si="11"/>
        <v>81.819999999999993</v>
      </c>
      <c r="DF6" s="33">
        <f t="shared" si="11"/>
        <v>81.63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2">
        <f t="shared" si="14"/>
        <v>0</v>
      </c>
      <c r="EM6" s="32">
        <f t="shared" si="14"/>
        <v>0</v>
      </c>
      <c r="EN6" s="32" t="str">
        <f>IF(EN7="","",IF(EN7="-","【-】","【"&amp;SUBSTITUTE(TEXT(EN7,"#,##0.00"),"-","△")&amp;"】"))</f>
        <v>【0.13】</v>
      </c>
    </row>
    <row r="7" spans="1:144" s="34" customFormat="1">
      <c r="A7" s="26"/>
      <c r="B7" s="35">
        <v>2015</v>
      </c>
      <c r="C7" s="35">
        <v>155861</v>
      </c>
      <c r="D7" s="35">
        <v>47</v>
      </c>
      <c r="E7" s="35">
        <v>17</v>
      </c>
      <c r="F7" s="35">
        <v>6</v>
      </c>
      <c r="G7" s="35">
        <v>0</v>
      </c>
      <c r="H7" s="35" t="s">
        <v>96</v>
      </c>
      <c r="I7" s="35" t="s">
        <v>97</v>
      </c>
      <c r="J7" s="35" t="s">
        <v>98</v>
      </c>
      <c r="K7" s="35" t="s">
        <v>99</v>
      </c>
      <c r="L7" s="35" t="s">
        <v>100</v>
      </c>
      <c r="M7" s="36" t="s">
        <v>101</v>
      </c>
      <c r="N7" s="36" t="s">
        <v>102</v>
      </c>
      <c r="O7" s="36">
        <v>100</v>
      </c>
      <c r="P7" s="36">
        <v>71.680000000000007</v>
      </c>
      <c r="Q7" s="36">
        <v>3880</v>
      </c>
      <c r="R7" s="36">
        <v>363</v>
      </c>
      <c r="S7" s="36">
        <v>9.7799999999999994</v>
      </c>
      <c r="T7" s="36">
        <v>37.119999999999997</v>
      </c>
      <c r="U7" s="36">
        <v>347</v>
      </c>
      <c r="V7" s="36">
        <v>0.12</v>
      </c>
      <c r="W7" s="36">
        <v>2891.67</v>
      </c>
      <c r="X7" s="36">
        <v>126.5</v>
      </c>
      <c r="Y7" s="36">
        <v>129.53</v>
      </c>
      <c r="Z7" s="36">
        <v>132.21</v>
      </c>
      <c r="AA7" s="36">
        <v>130.5</v>
      </c>
      <c r="AB7" s="36">
        <v>137.6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168.62</v>
      </c>
      <c r="BF7" s="36">
        <v>158.11000000000001</v>
      </c>
      <c r="BG7" s="36">
        <v>141.9</v>
      </c>
      <c r="BH7" s="36">
        <v>126.45</v>
      </c>
      <c r="BI7" s="36">
        <v>47.76</v>
      </c>
      <c r="BJ7" s="36">
        <v>866.07</v>
      </c>
      <c r="BK7" s="36">
        <v>827.19</v>
      </c>
      <c r="BL7" s="36">
        <v>817.63</v>
      </c>
      <c r="BM7" s="36">
        <v>392.45</v>
      </c>
      <c r="BN7" s="36">
        <v>310.04000000000002</v>
      </c>
      <c r="BO7" s="36">
        <v>1052.6600000000001</v>
      </c>
      <c r="BP7" s="36">
        <v>130.59</v>
      </c>
      <c r="BQ7" s="36">
        <v>134.34</v>
      </c>
      <c r="BR7" s="36">
        <v>137.53</v>
      </c>
      <c r="BS7" s="36">
        <v>135.49</v>
      </c>
      <c r="BT7" s="36">
        <v>143.91</v>
      </c>
      <c r="BU7" s="36">
        <v>43.46</v>
      </c>
      <c r="BV7" s="36">
        <v>45.01</v>
      </c>
      <c r="BW7" s="36">
        <v>46.31</v>
      </c>
      <c r="BX7" s="36">
        <v>49.68</v>
      </c>
      <c r="BY7" s="36">
        <v>45.36</v>
      </c>
      <c r="BZ7" s="36">
        <v>40.22</v>
      </c>
      <c r="CA7" s="36">
        <v>166.5</v>
      </c>
      <c r="CB7" s="36">
        <v>165.96</v>
      </c>
      <c r="CC7" s="36">
        <v>157.25</v>
      </c>
      <c r="CD7" s="36">
        <v>164.55</v>
      </c>
      <c r="CE7" s="36">
        <v>162.04</v>
      </c>
      <c r="CF7" s="36">
        <v>359.48</v>
      </c>
      <c r="CG7" s="36">
        <v>350.91</v>
      </c>
      <c r="CH7" s="36">
        <v>349.08</v>
      </c>
      <c r="CI7" s="36">
        <v>347.95</v>
      </c>
      <c r="CJ7" s="36">
        <v>384.28</v>
      </c>
      <c r="CK7" s="36">
        <v>424.58</v>
      </c>
      <c r="CL7" s="36">
        <v>22.82</v>
      </c>
      <c r="CM7" s="36">
        <v>22.82</v>
      </c>
      <c r="CN7" s="36">
        <v>22.82</v>
      </c>
      <c r="CO7" s="36">
        <v>22.82</v>
      </c>
      <c r="CP7" s="36">
        <v>22.82</v>
      </c>
      <c r="CQ7" s="36">
        <v>37.130000000000003</v>
      </c>
      <c r="CR7" s="36">
        <v>38.24</v>
      </c>
      <c r="CS7" s="36">
        <v>39.42</v>
      </c>
      <c r="CT7" s="36">
        <v>38.36</v>
      </c>
      <c r="CU7" s="36">
        <v>37.51</v>
      </c>
      <c r="CV7" s="36">
        <v>33.9</v>
      </c>
      <c r="CW7" s="36">
        <v>100</v>
      </c>
      <c r="CX7" s="36">
        <v>100</v>
      </c>
      <c r="CY7" s="36">
        <v>100</v>
      </c>
      <c r="CZ7" s="36">
        <v>100</v>
      </c>
      <c r="DA7" s="36">
        <v>100</v>
      </c>
      <c r="DB7" s="36">
        <v>81.8</v>
      </c>
      <c r="DC7" s="36">
        <v>81.84</v>
      </c>
      <c r="DD7" s="36">
        <v>82.97</v>
      </c>
      <c r="DE7" s="36">
        <v>81.819999999999993</v>
      </c>
      <c r="DF7" s="36">
        <v>81.63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v>
      </c>
      <c r="EM7" s="36">
        <v>0</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2017-02-08T03:17:54Z</dcterms:created>
  <dcterms:modified xsi:type="dcterms:W3CDTF">2017-02-15T00:08:18Z</dcterms:modified>
  <cp:category/>
</cp:coreProperties>
</file>